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0" windowWidth="15450" windowHeight="10320" activeTab="0"/>
  </bookViews>
  <sheets>
    <sheet name="Бюджет" sheetId="1" r:id="rId1"/>
  </sheets>
  <definedNames>
    <definedName name="APPT" localSheetId="0">'Бюджет'!$B$66</definedName>
    <definedName name="FIO" localSheetId="0">'Бюджет'!$G$66</definedName>
    <definedName name="SIGN" localSheetId="0">'Бюджет'!$B$66:$G$67</definedName>
    <definedName name="_xlnm.Print_Area" localSheetId="0">'Бюджет'!$A$1:$F$169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<sst xmlns="http://schemas.openxmlformats.org/spreadsheetml/2006/main" count="415" uniqueCount="200">
  <si>
    <t/>
  </si>
  <si>
    <t>КФСР</t>
  </si>
  <si>
    <t>0102</t>
  </si>
  <si>
    <t>211</t>
  </si>
  <si>
    <t>212</t>
  </si>
  <si>
    <t>213</t>
  </si>
  <si>
    <t>0103</t>
  </si>
  <si>
    <t>221</t>
  </si>
  <si>
    <t>223</t>
  </si>
  <si>
    <t>225</t>
  </si>
  <si>
    <t>226</t>
  </si>
  <si>
    <t>290</t>
  </si>
  <si>
    <t>310</t>
  </si>
  <si>
    <t>340</t>
  </si>
  <si>
    <t>0104</t>
  </si>
  <si>
    <t>222</t>
  </si>
  <si>
    <t>0106</t>
  </si>
  <si>
    <t>0111</t>
  </si>
  <si>
    <t>0309</t>
  </si>
  <si>
    <t>0501</t>
  </si>
  <si>
    <t>0502</t>
  </si>
  <si>
    <t>0801</t>
  </si>
  <si>
    <t>1001</t>
  </si>
  <si>
    <t>263</t>
  </si>
  <si>
    <t>1003</t>
  </si>
  <si>
    <t>262</t>
  </si>
  <si>
    <t>251</t>
  </si>
  <si>
    <t>Наименование</t>
  </si>
  <si>
    <t>Всего 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</si>
  <si>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</si>
  <si>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Заработная плата</t>
  </si>
  <si>
    <t>Прочие выплаты</t>
  </si>
  <si>
    <t>Начисления на  оплату труда</t>
  </si>
  <si>
    <t>Функционирование законодательных (представительных) органов государственной власти и местного самоуправления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</si>
  <si>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</si>
  <si>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</si>
  <si>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</si>
  <si>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</si>
  <si>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</si>
  <si>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</si>
  <si>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</si>
  <si>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Транспортные услуги</t>
  </si>
  <si>
    <t>Обеспечение деятельности финансовых, налоговых и таможенных органов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</si>
  <si>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</si>
  <si>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</si>
  <si>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</si>
  <si>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</si>
  <si>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</si>
  <si>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Жилищное хозяйство</t>
  </si>
  <si>
    <t>Коммунальное хозяйство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</si>
  <si>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</si>
  <si>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</si>
  <si>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</si>
  <si>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</si>
  <si>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Социальные пособия, выплачиваемые организациями сектора государственного управления</t>
  </si>
  <si>
    <t>Пособия по социальной помощи населению</t>
  </si>
  <si>
    <t>Межбюджетные трансферты</t>
  </si>
  <si>
    <t>Перечисления другим бюджетам бюджетной системы Российской Федерации</t>
  </si>
  <si>
    <t>Итого расходов</t>
  </si>
  <si>
    <t>Код по БК</t>
  </si>
  <si>
    <t>ИТОГО ДОХОДОВ</t>
  </si>
  <si>
    <t>1 00 00000 00 0000 000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</si>
  <si>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</si>
  <si>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</si>
  <si>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</si>
  <si>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</si>
  <si>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на выравнивание уровня бюджетной обеспеченности</t>
  </si>
  <si>
    <t>2 02 01001 00 0000 151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</si>
  <si>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</si>
  <si>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</si>
  <si>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тыс. руб</t>
  </si>
  <si>
    <t xml:space="preserve">ДОХОДЫ </t>
  </si>
  <si>
    <t>Результат (-дефицит, + профицит)</t>
  </si>
  <si>
    <t>РАСХОДЫ</t>
  </si>
  <si>
    <t>ДОХОДЫ</t>
  </si>
  <si>
    <t>НАЛОГИ НА ПРИБЫЛЬ, ДОХОДЫ</t>
  </si>
  <si>
    <t>1 01 00000 00 0000 000</t>
  </si>
  <si>
    <t>Налог на доходы физических лиц</t>
  </si>
  <si>
    <t xml:space="preserve">1 01 02000 01 0000 110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</si>
  <si>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</si>
  <si>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</si>
  <si>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</si>
  <si>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</si>
  <si>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</si>
  <si>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</si>
  <si>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</si>
  <si>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</si>
  <si>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</si>
  <si>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</si>
  <si>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</t>
  </si>
  <si>
    <t>ПРОЧИЕ НЕНАЛОГОВЫЕ ДОХОДЫ</t>
  </si>
  <si>
    <t>1 17 00000 00 0000 000</t>
  </si>
  <si>
    <t>Невыясненные поступления</t>
  </si>
  <si>
    <t>1 17 01000 00 0000 180</t>
  </si>
  <si>
    <t>Прочие неналоговые доходы</t>
  </si>
  <si>
    <t>1 17 05000 00 0000 180</t>
  </si>
  <si>
    <t>Прочие неналоговые доходы муниципальных районов</t>
  </si>
  <si>
    <t>1 17 05050 05 0000 180</t>
  </si>
  <si>
    <t>Благоустройство</t>
  </si>
  <si>
    <t>0503</t>
  </si>
  <si>
    <t>1101</t>
  </si>
  <si>
    <t>Функционирование Правительства Российской Федерации, высших органов власти субъектов Российской Федерации, местных администраций</t>
  </si>
  <si>
    <t>Жилищно-коммунальное хозяйство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</si>
  <si>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</si>
  <si>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</si>
  <si>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 xml:space="preserve">Невыясненные поступления, зачисляемые в местные бюджеты </t>
  </si>
  <si>
    <t>1 01 02010 01 0000 110</t>
  </si>
  <si>
    <t>1 06 00000 00 0000 000</t>
  </si>
  <si>
    <t>1 14 06020 00 0000 420</t>
  </si>
  <si>
    <t>1 14 06025 05 0000 420</t>
  </si>
  <si>
    <t>1 17 01030 03 0000 180</t>
  </si>
  <si>
    <t>0113</t>
  </si>
  <si>
    <t>1000</t>
  </si>
  <si>
    <t>Физическая культура и спорт</t>
  </si>
  <si>
    <t>1100</t>
  </si>
  <si>
    <t xml:space="preserve">Физическая культура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</si>
  <si>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</si>
  <si>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</si>
  <si>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</si>
  <si>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</si>
  <si>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</si>
  <si>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0400</t>
  </si>
  <si>
    <t>0100</t>
  </si>
  <si>
    <t>0300</t>
  </si>
  <si>
    <t>0500</t>
  </si>
  <si>
    <t>0800</t>
  </si>
  <si>
    <t>Судебная система</t>
  </si>
  <si>
    <t>0105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</si>
  <si>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</si>
  <si>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</t>
  </si>
  <si>
    <t>1 01 02020 01 0000 110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</si>
  <si>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</si>
  <si>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</si>
  <si>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</si>
  <si>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1 14 06010 00 0000 430</t>
  </si>
  <si>
    <t xml:space="preserve">Налоги на имущество </t>
  </si>
  <si>
    <t>1 06 01000 00 0000 110</t>
  </si>
  <si>
    <t>Налог на имущество физических лиц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</si>
  <si>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</si>
  <si>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>1 06 01030 10 0000 110</t>
  </si>
  <si>
    <t>Земельный налог</t>
  </si>
  <si>
    <t>1 06 06000 00 0000 110</t>
  </si>
  <si>
    <t>Земельный налог,взимаемый по ставкам,установленным в соответствии с подпуктом 1 пункта 1 статьи 394 НК РФ и применяемым к объектам налогооблажения,расположенных в границах поселений.</t>
  </si>
  <si>
    <t>1 06 06013 10 0000 110</t>
  </si>
  <si>
    <t xml:space="preserve">Земельный налог,взимаемый по ставкам,установленным в соответствии с подпуктом 2 пункта 1  НК РФ </t>
  </si>
  <si>
    <t>1 06 06023 10 0000 110</t>
  </si>
  <si>
    <t>Прочие субсидии бюджетам поселений (программа "Песеление граждан из ветхого иаварийного жилищного фонда"</t>
  </si>
  <si>
    <t>2 02 02079 10 0000 151</t>
  </si>
  <si>
    <t>0401</t>
  </si>
  <si>
    <t>Осуществление отдельных областных полномочий в сфере водоснабжения и водоотведения</t>
  </si>
  <si>
    <t>заработная плата</t>
  </si>
  <si>
    <t>начисления на заработную плату</t>
  </si>
  <si>
    <t>прочие услуги</t>
  </si>
  <si>
    <t xml:space="preserve">Усть-Удинское муниципальное образование </t>
  </si>
  <si>
    <t>Главный специалист                                         Кочкина О.Л.</t>
  </si>
  <si>
    <t>0409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</si>
  <si>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</si>
  <si>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</si>
  <si>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</si>
  <si>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1 14 0205210 01 00440</t>
  </si>
  <si>
    <t>Доходы от реализации имущества</t>
  </si>
  <si>
    <t>Прочие субсидии бюджетам поселений</t>
  </si>
  <si>
    <t>2 02 02999 00 0000 151</t>
  </si>
  <si>
    <t>2 02 02078 10 0000 151</t>
  </si>
  <si>
    <t xml:space="preserve">Прочие межбюджетные трансферты </t>
  </si>
  <si>
    <t>2 02 04999 00 0000 151</t>
  </si>
  <si>
    <t>оплата коммунальных услуг</t>
  </si>
  <si>
    <t>Доходы от уплаты акцизов на дизельное топливо</t>
  </si>
  <si>
    <t>103 02230 01 0000 110</t>
  </si>
  <si>
    <t>103 02240 01 0000 110</t>
  </si>
  <si>
    <t>Доходы от уплаты на автомобильный бензин</t>
  </si>
  <si>
    <t>103 02250 01 0000 110</t>
  </si>
  <si>
    <t>Доходы от уплаты акцизов на прямогонный бензин</t>
  </si>
  <si>
    <t>103 02260 01 0000 110</t>
  </si>
  <si>
    <t xml:space="preserve">Налоги на товары реализуемые на территории РФ </t>
  </si>
  <si>
    <t>103 00000 00 0000 000</t>
  </si>
  <si>
    <t>Доходы от уплаты акцизов на моторные масла</t>
  </si>
  <si>
    <t>прочие расходы</t>
  </si>
  <si>
    <t>прочие работы,услуги</t>
  </si>
  <si>
    <t>Дотации бюджетам поселений на поддержку мер по обеспечению сбалансированности бюджетов</t>
  </si>
  <si>
    <t>2 02 01003100 000 151</t>
  </si>
  <si>
    <t>224</t>
  </si>
  <si>
    <t>арендная плата за пользованием имущества</t>
  </si>
  <si>
    <t>Оценка ожидаемого исполнения бюджета за 2016 год</t>
  </si>
  <si>
    <t>Ожидаемое исполнение на 31.12. 2016г.</t>
  </si>
  <si>
    <t>Субсидии бюджетам городских поселений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инфраструктуры,находящихсяв муниципальной собственности</t>
  </si>
  <si>
    <t>доп.коды( КОСГУ)</t>
  </si>
  <si>
    <t>0505</t>
  </si>
  <si>
    <t>Безвозмездные печисления  государственным и муниципальным организациям</t>
  </si>
  <si>
    <t>810</t>
  </si>
  <si>
    <t>Работы,услуги по содержанию имкущества</t>
  </si>
  <si>
    <t>Прочие поступления от денежных  взысканий  (штрафов) и иных сумм в возмещение ущерба,зачисляемые в бюджеты городских поселений</t>
  </si>
  <si>
    <t>Исполнено на 01.10. 2016г ( на 01.09.2016)</t>
  </si>
  <si>
    <t xml:space="preserve"> ЗАДОЛЖЕННОСТЬ И ПЕРЕРАСЧЕТЫ ПО ОТМЕНЕННЫМ НАЛОГАМ, СБОРАМ И ИНЫМ ОБЯЗАТЕЛЬНЫМ ПЛАТЕЖАМ</t>
  </si>
  <si>
    <t xml:space="preserve"> </t>
  </si>
  <si>
    <t>1 09 04053 13 1000 110</t>
  </si>
  <si>
    <t>1 11 05035 13 0000 120</t>
  </si>
  <si>
    <t xml:space="preserve">План на 01.10.2016г. </t>
  </si>
  <si>
    <t>План на 01.10.2016г.</t>
  </si>
  <si>
    <t xml:space="preserve">Исполнено на 01.10. 2016г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</si>
</sst>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00"/>
    <numFmt numFmtId="167" formatCode="#,##0.0"/>
    <numFmt numFmtId="168" formatCode="0.000"/>
  </numFmts>
  <fonts count="58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12"/>
      <name val="Times New Roman"/>
      <family val="1"/>
    </font>
    <font>
      <b/>
      <sz val="8.5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 vertical="top" wrapText="1" indent="3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/>
    </xf>
    <xf numFmtId="0" fontId="10" fillId="0" borderId="10" xfId="0" applyFont="1" applyBorder="1" applyAlignment="1">
      <alignment horizontal="left" vertical="top" wrapText="1" indent="1"/>
    </xf>
    <xf numFmtId="1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 indent="2"/>
    </xf>
    <xf numFmtId="0" fontId="11" fillId="0" borderId="10" xfId="0" applyFont="1" applyBorder="1" applyAlignment="1">
      <alignment horizontal="left" vertical="top" wrapText="1" indent="3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 indent="3"/>
    </xf>
    <xf numFmtId="0" fontId="10" fillId="0" borderId="10" xfId="0" applyFont="1" applyBorder="1" applyAlignment="1">
      <alignment horizontal="left" vertical="top" wrapText="1" indent="3"/>
    </xf>
    <xf numFmtId="0" fontId="10" fillId="0" borderId="10" xfId="0" applyFont="1" applyBorder="1" applyAlignment="1">
      <alignment horizontal="left" vertical="top" wrapText="1" indent="4"/>
    </xf>
    <xf numFmtId="1" fontId="13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 indent="1"/>
    </xf>
    <xf numFmtId="0" fontId="11" fillId="0" borderId="10" xfId="0" applyFont="1" applyBorder="1" applyAlignment="1">
      <alignment horizontal="left" vertical="top" wrapText="1" indent="2"/>
    </xf>
    <xf numFmtId="0" fontId="11" fillId="0" borderId="10" xfId="0" applyFont="1" applyBorder="1" applyAlignment="1">
      <alignment horizontal="left" vertical="top" wrapText="1" indent="4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 indent="3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67" fontId="11" fillId="0" borderId="10" xfId="0" applyNumberFormat="1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16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1"/>
  <sheetViews>
    <sheetView showGridLines="0" tabSelected="1" view="pageBreakPreview" zoomScaleSheetLayoutView="100" zoomScalePageLayoutView="0" workbookViewId="0" topLeftCell="A123">
      <selection activeCell="F30" sqref="F30"/>
    </sheetView>
  </sheetViews>
  <sheetFormatPr defaultColWidth="9.140625" defaultRowHeight="12.75" customHeight="1"/>
  <cols>
    <col min="1" max="1" width="36.28125" style="0" customWidth="1"/>
    <col min="2" max="2" width="7.421875" style="0" customWidth="1"/>
    <col min="3" max="3" width="18.421875" style="0" customWidth="1"/>
    <col min="4" max="4" width="10.00390625" style="4" bestFit="1" customWidth="1"/>
    <col min="5" max="5" width="10.421875" style="4" customWidth="1"/>
    <col min="6" max="6" width="11.140625" style="3" customWidth="1"/>
    <col min="7" max="7" width="11.140625" style="0" bestFit="1" customWidth="1"/>
  </cols>
  <sheetData>
    <row r="1" spans="1:8" ht="22.5" customHeight="1">
      <c r="A1" s="108" t="s">
        <v>183</v>
      </c>
      <c r="B1" s="108"/>
      <c r="C1" s="108"/>
      <c r="D1" s="108"/>
      <c r="E1" s="108"/>
      <c r="F1" s="108"/>
      <c r="G1" s="1"/>
      <c r="H1" s="1"/>
    </row>
    <row r="2" spans="1:8" ht="12.75" customHeight="1">
      <c r="A2" s="50"/>
      <c r="B2" s="50"/>
      <c r="C2" s="50"/>
      <c r="D2" s="51"/>
      <c r="E2" s="51"/>
      <c r="F2" s="52"/>
      <c r="G2" s="1"/>
      <c r="H2" s="1"/>
    </row>
    <row r="3" spans="1:8" ht="12.75" customHeight="1">
      <c r="A3" s="109" t="s">
        <v>153</v>
      </c>
      <c r="B3" s="109"/>
      <c r="C3" s="109"/>
      <c r="D3" s="109"/>
      <c r="E3" s="109"/>
      <c r="F3" s="109"/>
      <c r="G3" s="2"/>
      <c r="H3" s="2"/>
    </row>
    <row r="4" spans="1:8" ht="12.75" customHeight="1">
      <c r="A4" s="109" t="s">
        <v>71</v>
      </c>
      <c r="B4" s="109"/>
      <c r="C4" s="109"/>
      <c r="D4" s="109"/>
      <c r="E4" s="109"/>
      <c r="F4" s="109"/>
      <c r="G4" s="2"/>
      <c r="H4" s="2"/>
    </row>
    <row r="5" spans="1:8" ht="12.75" customHeight="1">
      <c r="A5" s="7"/>
      <c r="B5" s="7"/>
      <c r="C5" s="110"/>
      <c r="D5" s="110"/>
      <c r="E5" s="50"/>
      <c r="F5" s="50" t="s">
        <v>70</v>
      </c>
      <c r="G5" s="2"/>
      <c r="H5" s="2"/>
    </row>
    <row r="6" spans="1:8" s="58" customFormat="1" ht="71.25" customHeight="1">
      <c r="A6" s="53" t="s">
        <v>27</v>
      </c>
      <c r="B6" s="53"/>
      <c r="C6" s="53" t="s">
        <v>59</v>
      </c>
      <c r="D6" s="54" t="s">
        <v>197</v>
      </c>
      <c r="E6" s="55" t="s">
        <v>199</v>
      </c>
      <c r="F6" s="56" t="s">
        <v>184</v>
      </c>
      <c r="G6" s="57"/>
      <c r="H6" s="57"/>
    </row>
    <row r="7" spans="1:8" s="61" customFormat="1" ht="22.5">
      <c r="A7" s="59" t="s">
        <v>74</v>
      </c>
      <c r="B7" s="40"/>
      <c r="C7" s="10" t="s">
        <v>61</v>
      </c>
      <c r="D7" s="84">
        <f>D8+D12+D17+D24+D30+D36</f>
        <v>13554.82</v>
      </c>
      <c r="E7" s="103">
        <f>E8+E12+E17+E24+E30+E36+E35+E23</f>
        <v>9768.970000000001</v>
      </c>
      <c r="F7" s="84">
        <f>F8+F12+F17+F24+F30+F36+F23</f>
        <v>13784.08</v>
      </c>
      <c r="G7" s="60"/>
      <c r="H7" s="60"/>
    </row>
    <row r="8" spans="1:8" s="61" customFormat="1" ht="22.5">
      <c r="A8" s="62" t="s">
        <v>75</v>
      </c>
      <c r="B8" s="40"/>
      <c r="C8" s="10" t="s">
        <v>76</v>
      </c>
      <c r="D8" s="63">
        <f>D10+D11</f>
        <v>6735</v>
      </c>
      <c r="E8" s="83">
        <f>E10+E11</f>
        <v>4881.98</v>
      </c>
      <c r="F8" s="63">
        <f>F10+F11</f>
        <v>6779</v>
      </c>
      <c r="G8" s="60"/>
      <c r="H8" s="60"/>
    </row>
    <row r="9" spans="1:8" s="61" customFormat="1" ht="22.5">
      <c r="A9" s="64" t="s">
        <v>77</v>
      </c>
      <c r="B9" s="40"/>
      <c r="C9" s="10" t="s">
        <v>78</v>
      </c>
      <c r="D9" s="63">
        <f>D10+D11</f>
        <v>6735</v>
      </c>
      <c r="E9" s="83">
        <f>E10+E11</f>
        <v>4881.98</v>
      </c>
      <c r="F9" s="63">
        <f>F10+F11</f>
        <v>6779</v>
      </c>
      <c r="G9" s="60"/>
      <c r="H9" s="60"/>
    </row>
    <row r="10" spans="1:8" s="61" customFormat="1" ht="81" customHeight="1">
      <c r="A10" s="65" t="s">
        <v>128</v>
      </c>
      <c r="B10" s="40"/>
      <c r="C10" s="66" t="s">
        <v>106</v>
      </c>
      <c r="D10" s="63">
        <v>6725</v>
      </c>
      <c r="E10" s="83">
        <v>4872.98</v>
      </c>
      <c r="F10" s="63">
        <v>6769</v>
      </c>
      <c r="G10" s="60"/>
      <c r="H10" s="60"/>
    </row>
    <row r="11" spans="1:8" s="61" customFormat="1" ht="123.75">
      <c r="A11" s="67" t="s">
        <v>129</v>
      </c>
      <c r="B11" s="40"/>
      <c r="C11" s="10" t="s">
        <v>130</v>
      </c>
      <c r="D11" s="63">
        <v>10</v>
      </c>
      <c r="E11" s="83">
        <v>9</v>
      </c>
      <c r="F11" s="63">
        <v>10</v>
      </c>
      <c r="G11" s="60"/>
      <c r="H11" s="60"/>
    </row>
    <row r="12" spans="1:8" s="61" customFormat="1" ht="22.5">
      <c r="A12" s="67" t="s">
        <v>174</v>
      </c>
      <c r="B12" s="40"/>
      <c r="C12" s="10" t="s">
        <v>175</v>
      </c>
      <c r="D12" s="83">
        <f>D13+D14+D15+D16</f>
        <v>1388.87</v>
      </c>
      <c r="E12" s="83">
        <f>E13+E14+E15+E16</f>
        <v>1316.3600000000001</v>
      </c>
      <c r="F12" s="83">
        <f>F13+F14+F15+F16</f>
        <v>1467.7300000000002</v>
      </c>
      <c r="G12" s="60"/>
      <c r="H12" s="60"/>
    </row>
    <row r="13" spans="1:8" s="61" customFormat="1" ht="22.5">
      <c r="A13" s="67" t="s">
        <v>167</v>
      </c>
      <c r="B13" s="40"/>
      <c r="C13" s="10" t="s">
        <v>168</v>
      </c>
      <c r="D13" s="83">
        <v>492.81</v>
      </c>
      <c r="E13" s="83">
        <v>442.44</v>
      </c>
      <c r="F13" s="83">
        <v>517.5</v>
      </c>
      <c r="G13" s="60"/>
      <c r="H13" s="60"/>
    </row>
    <row r="14" spans="1:8" s="61" customFormat="1" ht="22.5">
      <c r="A14" s="67" t="s">
        <v>176</v>
      </c>
      <c r="B14" s="40"/>
      <c r="C14" s="10" t="s">
        <v>169</v>
      </c>
      <c r="D14" s="83">
        <v>7.49</v>
      </c>
      <c r="E14" s="83">
        <v>7.05</v>
      </c>
      <c r="F14" s="83">
        <v>7.86</v>
      </c>
      <c r="G14" s="60"/>
      <c r="H14" s="60"/>
    </row>
    <row r="15" spans="1:8" s="61" customFormat="1" ht="22.5">
      <c r="A15" s="67" t="s">
        <v>170</v>
      </c>
      <c r="B15" s="40"/>
      <c r="C15" s="10" t="s">
        <v>171</v>
      </c>
      <c r="D15" s="83">
        <v>1075.6</v>
      </c>
      <c r="E15" s="83">
        <v>927.96</v>
      </c>
      <c r="F15" s="83">
        <v>1129.4</v>
      </c>
      <c r="G15" s="60"/>
      <c r="H15" s="60"/>
    </row>
    <row r="16" spans="1:8" s="61" customFormat="1" ht="22.5">
      <c r="A16" s="67" t="s">
        <v>172</v>
      </c>
      <c r="B16" s="40"/>
      <c r="C16" s="10" t="s">
        <v>173</v>
      </c>
      <c r="D16" s="83">
        <v>-187.03</v>
      </c>
      <c r="E16" s="83">
        <v>-61.09</v>
      </c>
      <c r="F16" s="63">
        <v>-187.03</v>
      </c>
      <c r="G16" s="60"/>
      <c r="H16" s="60"/>
    </row>
    <row r="17" spans="1:8" s="61" customFormat="1" ht="29.25" customHeight="1">
      <c r="A17" s="69" t="s">
        <v>135</v>
      </c>
      <c r="B17" s="40"/>
      <c r="C17" s="10" t="s">
        <v>107</v>
      </c>
      <c r="D17" s="83">
        <f>D18+D20</f>
        <v>3591.9</v>
      </c>
      <c r="E17" s="83">
        <f>E18+E20</f>
        <v>2065.9500000000003</v>
      </c>
      <c r="F17" s="83">
        <f>F18+F20</f>
        <v>3771.15</v>
      </c>
      <c r="G17" s="60"/>
      <c r="H17" s="60"/>
    </row>
    <row r="18" spans="1:8" s="61" customFormat="1" ht="22.5">
      <c r="A18" s="68" t="s">
        <v>137</v>
      </c>
      <c r="B18" s="40"/>
      <c r="C18" s="10" t="s">
        <v>136</v>
      </c>
      <c r="D18" s="63">
        <v>426</v>
      </c>
      <c r="E18" s="83">
        <v>116.34</v>
      </c>
      <c r="F18" s="63">
        <v>447</v>
      </c>
      <c r="G18" s="60"/>
      <c r="H18" s="60"/>
    </row>
    <row r="19" spans="1:8" s="61" customFormat="1" ht="45">
      <c r="A19" s="69" t="s">
        <v>138</v>
      </c>
      <c r="B19" s="40"/>
      <c r="C19" s="10" t="s">
        <v>139</v>
      </c>
      <c r="D19" s="63">
        <v>426</v>
      </c>
      <c r="E19" s="83">
        <v>116.34</v>
      </c>
      <c r="F19" s="63">
        <v>447</v>
      </c>
      <c r="G19" s="60"/>
      <c r="H19" s="60">
        <v>0</v>
      </c>
    </row>
    <row r="20" spans="1:8" s="61" customFormat="1" ht="22.5">
      <c r="A20" s="69" t="s">
        <v>140</v>
      </c>
      <c r="B20" s="40"/>
      <c r="C20" s="10" t="s">
        <v>141</v>
      </c>
      <c r="D20" s="103">
        <f>D21+D22</f>
        <v>3165.9</v>
      </c>
      <c r="E20" s="83">
        <f>E21+E22</f>
        <v>1949.6100000000001</v>
      </c>
      <c r="F20" s="83">
        <f>F21+F22</f>
        <v>3324.15</v>
      </c>
      <c r="G20" s="60"/>
      <c r="H20" s="60"/>
    </row>
    <row r="21" spans="1:8" s="61" customFormat="1" ht="67.5">
      <c r="A21" s="64" t="s">
        <v>142</v>
      </c>
      <c r="B21" s="40"/>
      <c r="C21" s="10" t="s">
        <v>143</v>
      </c>
      <c r="D21" s="63">
        <v>437</v>
      </c>
      <c r="E21" s="83">
        <v>197.41</v>
      </c>
      <c r="F21" s="83">
        <v>458.85</v>
      </c>
      <c r="G21" s="60"/>
      <c r="H21" s="60"/>
    </row>
    <row r="22" spans="1:8" s="61" customFormat="1" ht="33.75">
      <c r="A22" s="64" t="s">
        <v>144</v>
      </c>
      <c r="B22" s="40"/>
      <c r="C22" s="10" t="s">
        <v>145</v>
      </c>
      <c r="D22" s="84">
        <v>2728.9</v>
      </c>
      <c r="E22" s="83">
        <v>1752.2</v>
      </c>
      <c r="F22" s="83">
        <v>2865.3</v>
      </c>
      <c r="G22" s="60"/>
      <c r="H22" s="60"/>
    </row>
    <row r="23" spans="1:8" s="61" customFormat="1" ht="32.25" customHeight="1">
      <c r="A23" s="64" t="s">
        <v>193</v>
      </c>
      <c r="B23" s="40" t="s">
        <v>194</v>
      </c>
      <c r="C23" s="10" t="s">
        <v>195</v>
      </c>
      <c r="D23" s="84">
        <v>0</v>
      </c>
      <c r="E23" s="84">
        <v>6.6</v>
      </c>
      <c r="F23" s="83">
        <v>7</v>
      </c>
      <c r="G23" s="60"/>
      <c r="H23" s="60"/>
    </row>
    <row r="24" spans="1:8" s="61" customFormat="1" ht="45">
      <c r="A24" s="72" t="s">
        <v>79</v>
      </c>
      <c r="B24" s="40"/>
      <c r="C24" s="71" t="s">
        <v>80</v>
      </c>
      <c r="D24" s="83">
        <f>D28+D27</f>
        <v>1758.05</v>
      </c>
      <c r="E24" s="83">
        <f>E25+E28</f>
        <v>1423.33</v>
      </c>
      <c r="F24" s="63">
        <f>F25+F28</f>
        <v>1680</v>
      </c>
      <c r="G24" s="70"/>
      <c r="H24" s="60"/>
    </row>
    <row r="25" spans="1:8" s="61" customFormat="1" ht="87.75" customHeight="1">
      <c r="A25" s="73" t="s">
        <v>81</v>
      </c>
      <c r="B25" s="40"/>
      <c r="C25" s="71" t="s">
        <v>82</v>
      </c>
      <c r="D25" s="83">
        <f>D26+D28</f>
        <v>1758.05</v>
      </c>
      <c r="E25" s="83">
        <v>941.11</v>
      </c>
      <c r="F25" s="63">
        <v>1197</v>
      </c>
      <c r="G25" s="60"/>
      <c r="H25" s="60"/>
    </row>
    <row r="26" spans="1:8" s="61" customFormat="1" ht="66.75" customHeight="1">
      <c r="A26" s="65" t="s">
        <v>83</v>
      </c>
      <c r="B26" s="40"/>
      <c r="C26" s="71" t="s">
        <v>84</v>
      </c>
      <c r="D26" s="83">
        <v>1275.05</v>
      </c>
      <c r="E26" s="83">
        <v>941.11</v>
      </c>
      <c r="F26" s="63">
        <v>1197</v>
      </c>
      <c r="G26" s="60"/>
      <c r="H26" s="60"/>
    </row>
    <row r="27" spans="1:8" s="61" customFormat="1" ht="101.25">
      <c r="A27" s="74" t="s">
        <v>131</v>
      </c>
      <c r="B27" s="40"/>
      <c r="C27" s="71" t="s">
        <v>132</v>
      </c>
      <c r="D27" s="83">
        <v>1275.05</v>
      </c>
      <c r="E27" s="83">
        <v>941.11</v>
      </c>
      <c r="F27" s="63">
        <v>1197</v>
      </c>
      <c r="G27" s="60"/>
      <c r="H27" s="60"/>
    </row>
    <row r="28" spans="1:8" s="61" customFormat="1" ht="90">
      <c r="A28" s="65" t="s">
        <v>85</v>
      </c>
      <c r="B28" s="40"/>
      <c r="C28" s="71" t="s">
        <v>86</v>
      </c>
      <c r="D28" s="83">
        <v>483</v>
      </c>
      <c r="E28" s="83">
        <v>482.22</v>
      </c>
      <c r="F28" s="83">
        <v>483</v>
      </c>
      <c r="G28" s="60"/>
      <c r="H28" s="60"/>
    </row>
    <row r="29" spans="1:8" s="61" customFormat="1" ht="66.75" customHeight="1">
      <c r="A29" s="69" t="s">
        <v>133</v>
      </c>
      <c r="B29" s="40"/>
      <c r="C29" s="10" t="s">
        <v>196</v>
      </c>
      <c r="D29" s="83">
        <v>483</v>
      </c>
      <c r="E29" s="83">
        <v>482.22</v>
      </c>
      <c r="F29" s="83">
        <v>483</v>
      </c>
      <c r="G29" s="60"/>
      <c r="H29" s="60"/>
    </row>
    <row r="30" spans="1:8" s="61" customFormat="1" ht="22.5">
      <c r="A30" s="62" t="s">
        <v>87</v>
      </c>
      <c r="B30" s="40"/>
      <c r="C30" s="10" t="s">
        <v>88</v>
      </c>
      <c r="D30" s="63">
        <v>45</v>
      </c>
      <c r="E30" s="83">
        <v>40.37</v>
      </c>
      <c r="F30" s="63">
        <v>42</v>
      </c>
      <c r="G30" s="60"/>
      <c r="H30" s="60"/>
    </row>
    <row r="31" spans="1:8" s="61" customFormat="1" ht="33.75">
      <c r="A31" s="68" t="s">
        <v>89</v>
      </c>
      <c r="B31" s="40"/>
      <c r="C31" s="10" t="s">
        <v>134</v>
      </c>
      <c r="D31" s="63">
        <v>45</v>
      </c>
      <c r="E31" s="83">
        <v>40.37</v>
      </c>
      <c r="F31" s="63">
        <v>42</v>
      </c>
      <c r="G31" s="60"/>
      <c r="H31" s="60"/>
    </row>
    <row r="32" spans="1:8" s="61" customFormat="1" ht="22.5">
      <c r="A32" s="68" t="s">
        <v>160</v>
      </c>
      <c r="B32" s="40"/>
      <c r="C32" s="10" t="s">
        <v>159</v>
      </c>
      <c r="D32" s="63"/>
      <c r="E32" s="63"/>
      <c r="F32" s="63"/>
      <c r="G32" s="60"/>
      <c r="H32" s="60"/>
    </row>
    <row r="33" spans="1:8" s="61" customFormat="1" ht="48.75" customHeight="1" hidden="1">
      <c r="A33" s="68" t="s">
        <v>103</v>
      </c>
      <c r="B33" s="40"/>
      <c r="C33" s="10" t="s">
        <v>108</v>
      </c>
      <c r="D33" s="63">
        <f>D34</f>
        <v>0</v>
      </c>
      <c r="E33" s="63"/>
      <c r="F33" s="63"/>
      <c r="G33" s="60"/>
      <c r="H33" s="60"/>
    </row>
    <row r="34" spans="1:8" s="61" customFormat="1" ht="67.5" hidden="1">
      <c r="A34" s="69" t="s">
        <v>104</v>
      </c>
      <c r="B34" s="40"/>
      <c r="C34" s="10" t="s">
        <v>109</v>
      </c>
      <c r="D34" s="63"/>
      <c r="E34" s="63"/>
      <c r="F34" s="63"/>
      <c r="G34" s="60"/>
      <c r="H34" s="60"/>
    </row>
    <row r="35" spans="1:8" s="61" customFormat="1" ht="45">
      <c r="A35" s="69" t="s">
        <v>191</v>
      </c>
      <c r="B35" s="40"/>
      <c r="C35" s="102">
        <v>11690050130000100</v>
      </c>
      <c r="D35" s="63"/>
      <c r="E35" s="83">
        <v>8.8</v>
      </c>
      <c r="F35" s="63">
        <v>7.6</v>
      </c>
      <c r="G35" s="60"/>
      <c r="H35" s="60"/>
    </row>
    <row r="36" spans="1:8" s="61" customFormat="1" ht="22.5">
      <c r="A36" s="62" t="s">
        <v>90</v>
      </c>
      <c r="B36" s="40"/>
      <c r="C36" s="10" t="s">
        <v>91</v>
      </c>
      <c r="D36" s="83">
        <v>36</v>
      </c>
      <c r="E36" s="83">
        <v>25.58</v>
      </c>
      <c r="F36" s="63">
        <v>37.2</v>
      </c>
      <c r="G36" s="60"/>
      <c r="H36" s="60"/>
    </row>
    <row r="37" spans="1:8" s="61" customFormat="1" ht="22.5">
      <c r="A37" s="64" t="s">
        <v>92</v>
      </c>
      <c r="B37" s="40"/>
      <c r="C37" s="10" t="s">
        <v>93</v>
      </c>
      <c r="D37" s="63"/>
      <c r="E37" s="63"/>
      <c r="F37" s="63"/>
      <c r="G37" s="60"/>
      <c r="H37" s="60"/>
    </row>
    <row r="38" spans="1:8" s="61" customFormat="1" ht="22.5">
      <c r="A38" s="68" t="s">
        <v>105</v>
      </c>
      <c r="B38" s="40"/>
      <c r="C38" s="10" t="s">
        <v>110</v>
      </c>
      <c r="D38" s="63"/>
      <c r="E38" s="63"/>
      <c r="F38" s="63"/>
      <c r="G38" s="60"/>
      <c r="H38" s="60"/>
    </row>
    <row r="39" spans="1:8" s="61" customFormat="1" ht="22.5">
      <c r="A39" s="64" t="s">
        <v>94</v>
      </c>
      <c r="B39" s="40"/>
      <c r="C39" s="10" t="s">
        <v>95</v>
      </c>
      <c r="D39" s="83">
        <v>36</v>
      </c>
      <c r="E39" s="83">
        <v>25.58</v>
      </c>
      <c r="F39" s="63">
        <v>37.2</v>
      </c>
      <c r="G39" s="60"/>
      <c r="H39" s="60"/>
    </row>
    <row r="40" spans="1:8" s="61" customFormat="1" ht="22.5">
      <c r="A40" s="76" t="s">
        <v>96</v>
      </c>
      <c r="B40" s="40"/>
      <c r="C40" s="77" t="s">
        <v>97</v>
      </c>
      <c r="D40" s="92">
        <v>36</v>
      </c>
      <c r="E40" s="92">
        <v>25.58</v>
      </c>
      <c r="F40" s="78">
        <v>37.2</v>
      </c>
      <c r="G40" s="60"/>
      <c r="H40" s="60"/>
    </row>
    <row r="41" spans="1:8" s="61" customFormat="1" ht="22.5">
      <c r="A41" s="59" t="s">
        <v>62</v>
      </c>
      <c r="B41" s="40"/>
      <c r="C41" s="10" t="s">
        <v>63</v>
      </c>
      <c r="D41" s="85">
        <f>D43+D44+D45+D46+D47+D49</f>
        <v>8077.700000000001</v>
      </c>
      <c r="E41" s="86">
        <f>E44+E45+E46+E47</f>
        <v>2424.39</v>
      </c>
      <c r="F41" s="86">
        <f>F44+F45+F46+F47</f>
        <v>8077.700000000001</v>
      </c>
      <c r="G41" s="60"/>
      <c r="H41" s="60"/>
    </row>
    <row r="42" spans="1:8" s="61" customFormat="1" ht="22.5" customHeight="1">
      <c r="A42" s="72" t="s">
        <v>64</v>
      </c>
      <c r="B42" s="40"/>
      <c r="C42" s="71" t="s">
        <v>65</v>
      </c>
      <c r="D42" s="85">
        <f>D43+D44+D45+D46+D47+D49</f>
        <v>8077.700000000001</v>
      </c>
      <c r="E42" s="86">
        <f>E44+E45+E46+E47</f>
        <v>2424.39</v>
      </c>
      <c r="F42" s="86">
        <v>8077.7</v>
      </c>
      <c r="G42" s="60"/>
      <c r="H42" s="60"/>
    </row>
    <row r="43" spans="1:8" s="61" customFormat="1" ht="33.75">
      <c r="A43" s="73" t="s">
        <v>179</v>
      </c>
      <c r="B43" s="40"/>
      <c r="C43" s="71" t="s">
        <v>180</v>
      </c>
      <c r="D43" s="86">
        <v>0</v>
      </c>
      <c r="E43" s="75">
        <v>0</v>
      </c>
      <c r="F43" s="75">
        <v>0</v>
      </c>
      <c r="G43" s="60"/>
      <c r="H43" s="60"/>
    </row>
    <row r="44" spans="1:8" s="61" customFormat="1" ht="22.5">
      <c r="A44" s="65" t="s">
        <v>66</v>
      </c>
      <c r="B44" s="40"/>
      <c r="C44" s="71" t="s">
        <v>67</v>
      </c>
      <c r="D44" s="86">
        <v>1398.2</v>
      </c>
      <c r="E44" s="75">
        <v>1045</v>
      </c>
      <c r="F44" s="86">
        <v>1398.2</v>
      </c>
      <c r="G44" s="60"/>
      <c r="H44" s="60"/>
    </row>
    <row r="45" spans="1:8" s="61" customFormat="1" ht="33.75">
      <c r="A45" s="68" t="s">
        <v>68</v>
      </c>
      <c r="B45" s="40"/>
      <c r="C45" s="10" t="s">
        <v>69</v>
      </c>
      <c r="D45" s="85">
        <v>65.4</v>
      </c>
      <c r="E45" s="104">
        <v>45.29</v>
      </c>
      <c r="F45" s="86">
        <v>65.4</v>
      </c>
      <c r="G45" s="60"/>
      <c r="H45" s="60"/>
    </row>
    <row r="46" spans="1:8" s="61" customFormat="1" ht="78.75">
      <c r="A46" s="68" t="s">
        <v>185</v>
      </c>
      <c r="B46" s="40"/>
      <c r="C46" s="10" t="s">
        <v>163</v>
      </c>
      <c r="D46" s="86">
        <v>5280</v>
      </c>
      <c r="E46" s="85">
        <v>1094.1</v>
      </c>
      <c r="F46" s="86">
        <v>5280</v>
      </c>
      <c r="G46" s="60"/>
      <c r="H46" s="60"/>
    </row>
    <row r="47" spans="1:8" s="61" customFormat="1" ht="22.5">
      <c r="A47" s="68" t="s">
        <v>161</v>
      </c>
      <c r="B47" s="40"/>
      <c r="C47" s="10" t="s">
        <v>162</v>
      </c>
      <c r="D47" s="86">
        <v>1334.1</v>
      </c>
      <c r="E47" s="75">
        <v>240</v>
      </c>
      <c r="F47" s="85">
        <v>1334.1</v>
      </c>
      <c r="G47" s="60"/>
      <c r="H47" s="60"/>
    </row>
    <row r="48" spans="1:8" s="61" customFormat="1" ht="22.5">
      <c r="A48" s="68" t="s">
        <v>164</v>
      </c>
      <c r="B48" s="40"/>
      <c r="C48" s="10" t="s">
        <v>165</v>
      </c>
      <c r="D48" s="75">
        <v>0</v>
      </c>
      <c r="E48" s="75"/>
      <c r="F48" s="75"/>
      <c r="G48" s="60"/>
      <c r="H48" s="60"/>
    </row>
    <row r="49" spans="1:8" s="61" customFormat="1" ht="45">
      <c r="A49" s="68" t="s">
        <v>146</v>
      </c>
      <c r="B49" s="40"/>
      <c r="C49" s="10" t="s">
        <v>147</v>
      </c>
      <c r="D49" s="85">
        <v>0</v>
      </c>
      <c r="E49" s="75">
        <v>0</v>
      </c>
      <c r="F49" s="75"/>
      <c r="G49" s="60"/>
      <c r="H49" s="60"/>
    </row>
    <row r="50" spans="1:8" s="61" customFormat="1" ht="18.75" customHeight="1">
      <c r="A50" s="81" t="s">
        <v>60</v>
      </c>
      <c r="B50" s="79"/>
      <c r="C50" s="10"/>
      <c r="D50" s="93">
        <f>D41+D7</f>
        <v>21632.52</v>
      </c>
      <c r="E50" s="93">
        <f>E41+E7</f>
        <v>12193.36</v>
      </c>
      <c r="F50" s="82">
        <f>F7+F41</f>
        <v>21861.78</v>
      </c>
      <c r="G50" s="60"/>
      <c r="H50" s="80"/>
    </row>
    <row r="51" spans="1:8" s="6" customFormat="1" ht="25.5" hidden="1">
      <c r="A51" s="9" t="s">
        <v>96</v>
      </c>
      <c r="B51" s="37"/>
      <c r="C51" s="41" t="s">
        <v>97</v>
      </c>
      <c r="D51" s="42">
        <v>0</v>
      </c>
      <c r="E51" s="42">
        <v>0</v>
      </c>
      <c r="F51" s="42">
        <v>0</v>
      </c>
      <c r="G51" s="8"/>
      <c r="H51" s="8"/>
    </row>
    <row r="52" spans="1:8" s="6" customFormat="1" ht="25.5" hidden="1">
      <c r="A52" s="9" t="s">
        <v>96</v>
      </c>
      <c r="B52" s="37"/>
      <c r="C52" s="41" t="s">
        <v>97</v>
      </c>
      <c r="D52" s="42">
        <f>1004.3+297.9</f>
        <v>1302.1999999999998</v>
      </c>
      <c r="E52" s="42">
        <v>1299</v>
      </c>
      <c r="F52" s="42"/>
      <c r="G52" s="8"/>
      <c r="H52" s="8"/>
    </row>
    <row r="53" spans="1:7" ht="28.5" customHeight="1">
      <c r="A53" s="106" t="s">
        <v>73</v>
      </c>
      <c r="B53" s="106"/>
      <c r="C53" s="106"/>
      <c r="D53" s="106"/>
      <c r="E53" s="106"/>
      <c r="F53" s="106"/>
      <c r="G53" s="2"/>
    </row>
    <row r="54" spans="1:6" ht="53.25" customHeight="1">
      <c r="A54" s="11" t="s">
        <v>27</v>
      </c>
      <c r="B54" s="12" t="s">
        <v>1</v>
      </c>
      <c r="C54" s="96" t="s">
        <v>186</v>
      </c>
      <c r="D54" s="34" t="s">
        <v>198</v>
      </c>
      <c r="E54" s="35" t="s">
        <v>192</v>
      </c>
      <c r="F54" s="36" t="s">
        <v>184</v>
      </c>
    </row>
    <row r="55" spans="1:6" ht="26.25" customHeight="1">
      <c r="A55" s="13" t="s">
        <v>28</v>
      </c>
      <c r="B55" s="12" t="s">
        <v>122</v>
      </c>
      <c r="C55" s="12"/>
      <c r="D55" s="91">
        <f>D56+D70+D99+D101</f>
        <v>8982.1</v>
      </c>
      <c r="E55" s="105">
        <f>E56+E70+E101</f>
        <v>6649.921999999999</v>
      </c>
      <c r="F55" s="14">
        <f>F56+F70+F99+F101</f>
        <v>8864.812</v>
      </c>
    </row>
    <row r="56" spans="1:6" ht="33.75" customHeight="1">
      <c r="A56" s="13" t="s">
        <v>29</v>
      </c>
      <c r="B56" s="12" t="s">
        <v>2</v>
      </c>
      <c r="C56" s="12"/>
      <c r="D56" s="15">
        <f>D57+D58+D59</f>
        <v>1232</v>
      </c>
      <c r="E56" s="101">
        <f>E57+E58+E59</f>
        <v>881.0300000000001</v>
      </c>
      <c r="F56" s="15">
        <f>F57+F58+F59</f>
        <v>1214</v>
      </c>
    </row>
    <row r="57" spans="1:8" ht="12.75">
      <c r="A57" s="16" t="s">
        <v>30</v>
      </c>
      <c r="B57" s="17" t="s">
        <v>2</v>
      </c>
      <c r="C57" s="17" t="s">
        <v>3</v>
      </c>
      <c r="D57" s="18">
        <v>955</v>
      </c>
      <c r="E57" s="88">
        <v>676.82</v>
      </c>
      <c r="F57" s="19">
        <v>940</v>
      </c>
      <c r="G57" s="5"/>
      <c r="H57" s="5"/>
    </row>
    <row r="58" spans="1:8" ht="12.75">
      <c r="A58" s="16" t="s">
        <v>31</v>
      </c>
      <c r="B58" s="17" t="s">
        <v>2</v>
      </c>
      <c r="C58" s="17" t="s">
        <v>4</v>
      </c>
      <c r="D58" s="18">
        <v>0</v>
      </c>
      <c r="E58" s="18">
        <v>0</v>
      </c>
      <c r="F58" s="19">
        <v>0</v>
      </c>
      <c r="G58" s="5"/>
      <c r="H58" s="5"/>
    </row>
    <row r="59" spans="1:8" ht="12.75">
      <c r="A59" s="16" t="s">
        <v>32</v>
      </c>
      <c r="B59" s="17" t="s">
        <v>2</v>
      </c>
      <c r="C59" s="17" t="s">
        <v>5</v>
      </c>
      <c r="D59" s="18">
        <v>277</v>
      </c>
      <c r="E59" s="88">
        <v>204.21</v>
      </c>
      <c r="F59" s="19">
        <v>274</v>
      </c>
      <c r="G59" s="5"/>
      <c r="H59" s="5"/>
    </row>
    <row r="60" spans="1:7" ht="29.25" customHeight="1">
      <c r="A60" s="20" t="s">
        <v>33</v>
      </c>
      <c r="B60" s="12" t="s">
        <v>6</v>
      </c>
      <c r="C60" s="17"/>
      <c r="D60" s="21"/>
      <c r="E60" s="21"/>
      <c r="F60" s="21"/>
      <c r="G60" s="5"/>
    </row>
    <row r="61" spans="1:7" ht="12.75">
      <c r="A61" s="16" t="s">
        <v>30</v>
      </c>
      <c r="B61" s="17" t="s">
        <v>6</v>
      </c>
      <c r="C61" s="17" t="s">
        <v>3</v>
      </c>
      <c r="D61" s="18"/>
      <c r="E61" s="18"/>
      <c r="F61" s="19"/>
      <c r="G61" s="5"/>
    </row>
    <row r="62" spans="1:7" ht="12.75">
      <c r="A62" s="16" t="s">
        <v>31</v>
      </c>
      <c r="B62" s="17" t="s">
        <v>6</v>
      </c>
      <c r="C62" s="17" t="s">
        <v>4</v>
      </c>
      <c r="D62" s="18"/>
      <c r="E62" s="18"/>
      <c r="F62" s="19"/>
      <c r="G62" s="5"/>
    </row>
    <row r="63" spans="1:7" ht="12.75">
      <c r="A63" s="16" t="s">
        <v>32</v>
      </c>
      <c r="B63" s="17" t="s">
        <v>6</v>
      </c>
      <c r="C63" s="17" t="s">
        <v>5</v>
      </c>
      <c r="D63" s="18"/>
      <c r="E63" s="18"/>
      <c r="F63" s="19"/>
      <c r="G63" s="5"/>
    </row>
    <row r="64" spans="1:7" ht="12.75">
      <c r="A64" s="16" t="s">
        <v>41</v>
      </c>
      <c r="B64" s="17" t="s">
        <v>6</v>
      </c>
      <c r="C64" s="17" t="s">
        <v>15</v>
      </c>
      <c r="D64" s="18"/>
      <c r="E64" s="18"/>
      <c r="F64" s="19"/>
      <c r="G64" s="5"/>
    </row>
    <row r="65" spans="1:7" ht="12.75">
      <c r="A65" s="16" t="s">
        <v>35</v>
      </c>
      <c r="B65" s="17" t="s">
        <v>6</v>
      </c>
      <c r="C65" s="17" t="s">
        <v>8</v>
      </c>
      <c r="D65" s="18"/>
      <c r="E65" s="18"/>
      <c r="F65" s="19"/>
      <c r="G65" s="5"/>
    </row>
    <row r="66" spans="1:7" ht="12.75">
      <c r="A66" s="16" t="s">
        <v>36</v>
      </c>
      <c r="B66" s="17" t="s">
        <v>6</v>
      </c>
      <c r="C66" s="17" t="s">
        <v>9</v>
      </c>
      <c r="D66" s="18"/>
      <c r="E66" s="18"/>
      <c r="F66" s="19"/>
      <c r="G66" s="5"/>
    </row>
    <row r="67" spans="1:7" ht="12.75">
      <c r="A67" s="16" t="s">
        <v>37</v>
      </c>
      <c r="B67" s="17" t="s">
        <v>6</v>
      </c>
      <c r="C67" s="17" t="s">
        <v>10</v>
      </c>
      <c r="D67" s="18"/>
      <c r="E67" s="18"/>
      <c r="F67" s="19"/>
      <c r="G67" s="5"/>
    </row>
    <row r="68" spans="1:7" ht="12.75">
      <c r="A68" s="16" t="s">
        <v>38</v>
      </c>
      <c r="B68" s="17" t="s">
        <v>6</v>
      </c>
      <c r="C68" s="17" t="s">
        <v>11</v>
      </c>
      <c r="D68" s="18"/>
      <c r="E68" s="18"/>
      <c r="F68" s="19"/>
      <c r="G68" s="5"/>
    </row>
    <row r="69" spans="1:7" ht="12.75">
      <c r="A69" s="16" t="s">
        <v>40</v>
      </c>
      <c r="B69" s="17" t="s">
        <v>6</v>
      </c>
      <c r="C69" s="17" t="s">
        <v>13</v>
      </c>
      <c r="D69" s="18"/>
      <c r="E69" s="18"/>
      <c r="F69" s="19"/>
      <c r="G69" s="5"/>
    </row>
    <row r="70" spans="1:7" ht="42">
      <c r="A70" s="13" t="s">
        <v>101</v>
      </c>
      <c r="B70" s="12" t="s">
        <v>14</v>
      </c>
      <c r="C70" s="17"/>
      <c r="D70" s="87">
        <f>D71+D72+D73+D74+D75+D77+D78+D79+D80+D81+D82+D76</f>
        <v>7090</v>
      </c>
      <c r="E70" s="87">
        <f>E71+E72+E73+E74+E75+E76+E77+E78+E79+E80+E81+E82</f>
        <v>5342.709999999999</v>
      </c>
      <c r="F70" s="22">
        <f>F71+F72+F73+F74+F75+F76+F77+F78+F79+F80+F81+F82</f>
        <v>7078.8</v>
      </c>
      <c r="G70" s="5"/>
    </row>
    <row r="71" spans="1:7" ht="12.75">
      <c r="A71" s="16" t="s">
        <v>30</v>
      </c>
      <c r="B71" s="17" t="s">
        <v>14</v>
      </c>
      <c r="C71" s="17" t="s">
        <v>3</v>
      </c>
      <c r="D71" s="18">
        <v>4776</v>
      </c>
      <c r="E71" s="88">
        <v>3533.4</v>
      </c>
      <c r="F71" s="19">
        <v>4776</v>
      </c>
      <c r="G71" s="5"/>
    </row>
    <row r="72" spans="1:7" ht="12.75">
      <c r="A72" s="16" t="s">
        <v>31</v>
      </c>
      <c r="B72" s="17" t="s">
        <v>14</v>
      </c>
      <c r="C72" s="17" t="s">
        <v>4</v>
      </c>
      <c r="D72" s="18">
        <v>0</v>
      </c>
      <c r="E72" s="18">
        <v>0</v>
      </c>
      <c r="F72" s="19">
        <v>0</v>
      </c>
      <c r="G72" s="5"/>
    </row>
    <row r="73" spans="1:7" ht="12.75">
      <c r="A73" s="16" t="s">
        <v>32</v>
      </c>
      <c r="B73" s="17" t="s">
        <v>14</v>
      </c>
      <c r="C73" s="17" t="s">
        <v>5</v>
      </c>
      <c r="D73" s="18">
        <v>1442</v>
      </c>
      <c r="E73" s="88">
        <v>1086.9</v>
      </c>
      <c r="F73" s="19">
        <v>1440</v>
      </c>
      <c r="G73" s="5"/>
    </row>
    <row r="74" spans="1:7" ht="12.75">
      <c r="A74" s="16" t="s">
        <v>34</v>
      </c>
      <c r="B74" s="17" t="s">
        <v>14</v>
      </c>
      <c r="C74" s="46" t="s">
        <v>7</v>
      </c>
      <c r="D74" s="18">
        <v>78</v>
      </c>
      <c r="E74" s="88">
        <v>58.28</v>
      </c>
      <c r="F74" s="19">
        <v>78</v>
      </c>
      <c r="G74" s="5"/>
    </row>
    <row r="75" spans="1:7" ht="12.75">
      <c r="A75" s="16" t="s">
        <v>41</v>
      </c>
      <c r="B75" s="44" t="s">
        <v>14</v>
      </c>
      <c r="C75" s="17" t="s">
        <v>15</v>
      </c>
      <c r="D75" s="45">
        <v>5</v>
      </c>
      <c r="E75" s="98">
        <v>1.2</v>
      </c>
      <c r="F75" s="19">
        <v>4.8</v>
      </c>
      <c r="G75" s="5"/>
    </row>
    <row r="76" spans="1:7" ht="12.75">
      <c r="A76" s="16" t="s">
        <v>182</v>
      </c>
      <c r="B76" s="44" t="s">
        <v>14</v>
      </c>
      <c r="C76" s="47" t="s">
        <v>181</v>
      </c>
      <c r="D76" s="45">
        <v>0</v>
      </c>
      <c r="E76" s="18">
        <v>0</v>
      </c>
      <c r="F76" s="19">
        <v>0</v>
      </c>
      <c r="G76" s="5"/>
    </row>
    <row r="77" spans="1:7" ht="12.75">
      <c r="A77" s="16" t="s">
        <v>35</v>
      </c>
      <c r="B77" s="17" t="s">
        <v>14</v>
      </c>
      <c r="C77" s="47" t="s">
        <v>8</v>
      </c>
      <c r="D77" s="18">
        <v>140</v>
      </c>
      <c r="E77" s="88">
        <v>137.01</v>
      </c>
      <c r="F77" s="19">
        <v>140</v>
      </c>
      <c r="G77" s="5"/>
    </row>
    <row r="78" spans="1:7" ht="12.75">
      <c r="A78" s="16" t="s">
        <v>36</v>
      </c>
      <c r="B78" s="17" t="s">
        <v>14</v>
      </c>
      <c r="C78" s="17" t="s">
        <v>9</v>
      </c>
      <c r="D78" s="18">
        <v>31</v>
      </c>
      <c r="E78" s="88">
        <v>13.75</v>
      </c>
      <c r="F78" s="19">
        <v>31</v>
      </c>
      <c r="G78" s="5"/>
    </row>
    <row r="79" spans="1:7" ht="12.75">
      <c r="A79" s="16" t="s">
        <v>37</v>
      </c>
      <c r="B79" s="17" t="s">
        <v>14</v>
      </c>
      <c r="C79" s="17" t="s">
        <v>10</v>
      </c>
      <c r="D79" s="18">
        <v>213</v>
      </c>
      <c r="E79" s="88">
        <v>170.78</v>
      </c>
      <c r="F79" s="19">
        <v>210</v>
      </c>
      <c r="G79" s="5"/>
    </row>
    <row r="80" spans="1:7" ht="12.75">
      <c r="A80" s="16" t="s">
        <v>38</v>
      </c>
      <c r="B80" s="17" t="s">
        <v>14</v>
      </c>
      <c r="C80" s="17" t="s">
        <v>11</v>
      </c>
      <c r="D80" s="18">
        <v>50</v>
      </c>
      <c r="E80" s="88">
        <v>20.99</v>
      </c>
      <c r="F80" s="19">
        <v>48</v>
      </c>
      <c r="G80" s="5"/>
    </row>
    <row r="81" spans="1:7" ht="12.75">
      <c r="A81" s="16" t="s">
        <v>39</v>
      </c>
      <c r="B81" s="17" t="s">
        <v>14</v>
      </c>
      <c r="C81" s="17" t="s">
        <v>12</v>
      </c>
      <c r="D81" s="18">
        <v>25</v>
      </c>
      <c r="E81" s="88">
        <v>11.23</v>
      </c>
      <c r="F81" s="19">
        <v>23</v>
      </c>
      <c r="G81" s="5"/>
    </row>
    <row r="82" spans="1:7" ht="12.75">
      <c r="A82" s="16" t="s">
        <v>40</v>
      </c>
      <c r="B82" s="17" t="s">
        <v>14</v>
      </c>
      <c r="C82" s="17" t="s">
        <v>13</v>
      </c>
      <c r="D82" s="18">
        <v>330</v>
      </c>
      <c r="E82" s="88">
        <v>309.17</v>
      </c>
      <c r="F82" s="19">
        <v>328</v>
      </c>
      <c r="G82" s="5"/>
    </row>
    <row r="83" spans="1:7" ht="2.25" customHeight="1">
      <c r="A83" s="23" t="s">
        <v>126</v>
      </c>
      <c r="B83" s="43" t="s">
        <v>127</v>
      </c>
      <c r="C83" s="43"/>
      <c r="D83" s="22"/>
      <c r="E83" s="22"/>
      <c r="F83" s="22"/>
      <c r="G83" s="5"/>
    </row>
    <row r="84" spans="1:7" ht="12.75" hidden="1">
      <c r="A84" s="16" t="s">
        <v>34</v>
      </c>
      <c r="B84" s="17" t="s">
        <v>127</v>
      </c>
      <c r="C84" s="17" t="s">
        <v>7</v>
      </c>
      <c r="D84" s="18"/>
      <c r="E84" s="18"/>
      <c r="F84" s="19"/>
      <c r="G84" s="5"/>
    </row>
    <row r="85" spans="1:7" ht="12.75" hidden="1">
      <c r="A85" s="16" t="s">
        <v>37</v>
      </c>
      <c r="B85" s="17" t="s">
        <v>127</v>
      </c>
      <c r="C85" s="17" t="s">
        <v>10</v>
      </c>
      <c r="D85" s="18"/>
      <c r="E85" s="18"/>
      <c r="F85" s="19"/>
      <c r="G85" s="5"/>
    </row>
    <row r="86" spans="1:7" ht="12.75" hidden="1">
      <c r="A86" s="16" t="s">
        <v>40</v>
      </c>
      <c r="B86" s="17" t="s">
        <v>127</v>
      </c>
      <c r="C86" s="17" t="s">
        <v>13</v>
      </c>
      <c r="D86" s="18"/>
      <c r="E86" s="18"/>
      <c r="F86" s="19"/>
      <c r="G86" s="5"/>
    </row>
    <row r="87" spans="1:7" ht="30" customHeight="1">
      <c r="A87" s="13" t="s">
        <v>42</v>
      </c>
      <c r="B87" s="12" t="s">
        <v>16</v>
      </c>
      <c r="C87" s="17"/>
      <c r="D87" s="22"/>
      <c r="E87" s="22"/>
      <c r="F87" s="22"/>
      <c r="G87" s="5"/>
    </row>
    <row r="88" spans="1:7" ht="12.75">
      <c r="A88" s="16" t="s">
        <v>30</v>
      </c>
      <c r="B88" s="17" t="s">
        <v>16</v>
      </c>
      <c r="C88" s="17" t="s">
        <v>3</v>
      </c>
      <c r="D88" s="18"/>
      <c r="E88" s="18"/>
      <c r="F88" s="19"/>
      <c r="G88" s="5"/>
    </row>
    <row r="89" spans="1:7" ht="12.75">
      <c r="A89" s="16" t="s">
        <v>31</v>
      </c>
      <c r="B89" s="17" t="s">
        <v>16</v>
      </c>
      <c r="C89" s="17" t="s">
        <v>4</v>
      </c>
      <c r="D89" s="18"/>
      <c r="E89" s="18"/>
      <c r="F89" s="19"/>
      <c r="G89" s="5"/>
    </row>
    <row r="90" spans="1:7" ht="12.75">
      <c r="A90" s="16" t="s">
        <v>32</v>
      </c>
      <c r="B90" s="17" t="s">
        <v>16</v>
      </c>
      <c r="C90" s="17" t="s">
        <v>5</v>
      </c>
      <c r="D90" s="18"/>
      <c r="E90" s="18"/>
      <c r="F90" s="19"/>
      <c r="G90" s="5"/>
    </row>
    <row r="91" spans="1:7" ht="12.75">
      <c r="A91" s="16" t="s">
        <v>34</v>
      </c>
      <c r="B91" s="17" t="s">
        <v>16</v>
      </c>
      <c r="C91" s="17" t="s">
        <v>7</v>
      </c>
      <c r="D91" s="18"/>
      <c r="E91" s="18"/>
      <c r="F91" s="19"/>
      <c r="G91" s="5"/>
    </row>
    <row r="92" spans="1:7" ht="12.75">
      <c r="A92" s="16" t="s">
        <v>41</v>
      </c>
      <c r="B92" s="17" t="s">
        <v>16</v>
      </c>
      <c r="C92" s="17" t="s">
        <v>15</v>
      </c>
      <c r="D92" s="18"/>
      <c r="E92" s="18"/>
      <c r="F92" s="19"/>
      <c r="G92" s="5"/>
    </row>
    <row r="93" spans="1:7" ht="12.75">
      <c r="A93" s="16" t="s">
        <v>35</v>
      </c>
      <c r="B93" s="17" t="s">
        <v>16</v>
      </c>
      <c r="C93" s="17" t="s">
        <v>8</v>
      </c>
      <c r="D93" s="18"/>
      <c r="E93" s="18"/>
      <c r="F93" s="19"/>
      <c r="G93" s="5"/>
    </row>
    <row r="94" spans="1:7" ht="0.75" customHeight="1">
      <c r="A94" s="16" t="s">
        <v>36</v>
      </c>
      <c r="B94" s="17" t="s">
        <v>16</v>
      </c>
      <c r="C94" s="17" t="s">
        <v>9</v>
      </c>
      <c r="D94" s="18"/>
      <c r="E94" s="18"/>
      <c r="F94" s="19"/>
      <c r="G94" s="5"/>
    </row>
    <row r="95" spans="1:7" ht="12.75" hidden="1">
      <c r="A95" s="16" t="s">
        <v>37</v>
      </c>
      <c r="B95" s="17" t="s">
        <v>16</v>
      </c>
      <c r="C95" s="17" t="s">
        <v>10</v>
      </c>
      <c r="D95" s="18"/>
      <c r="E95" s="18"/>
      <c r="F95" s="19"/>
      <c r="G95" s="5"/>
    </row>
    <row r="96" spans="1:7" ht="12.75" hidden="1">
      <c r="A96" s="16" t="s">
        <v>38</v>
      </c>
      <c r="B96" s="17" t="s">
        <v>16</v>
      </c>
      <c r="C96" s="17" t="s">
        <v>11</v>
      </c>
      <c r="D96" s="18"/>
      <c r="E96" s="18"/>
      <c r="F96" s="19"/>
      <c r="G96" s="5"/>
    </row>
    <row r="97" spans="1:7" ht="12.75" hidden="1">
      <c r="A97" s="16" t="s">
        <v>39</v>
      </c>
      <c r="B97" s="17" t="s">
        <v>16</v>
      </c>
      <c r="C97" s="17" t="s">
        <v>12</v>
      </c>
      <c r="D97" s="18"/>
      <c r="E97" s="18"/>
      <c r="F97" s="19"/>
      <c r="G97" s="5"/>
    </row>
    <row r="98" spans="1:7" ht="12.75" hidden="1">
      <c r="A98" s="16" t="s">
        <v>40</v>
      </c>
      <c r="B98" s="17" t="s">
        <v>16</v>
      </c>
      <c r="C98" s="17" t="s">
        <v>13</v>
      </c>
      <c r="D98" s="18"/>
      <c r="E98" s="18"/>
      <c r="F98" s="19"/>
      <c r="G98" s="5"/>
    </row>
    <row r="99" spans="1:7" ht="15.75" customHeight="1">
      <c r="A99" s="23" t="s">
        <v>43</v>
      </c>
      <c r="B99" s="12" t="s">
        <v>17</v>
      </c>
      <c r="C99" s="17"/>
      <c r="D99" s="22">
        <v>50</v>
      </c>
      <c r="E99" s="22">
        <v>0</v>
      </c>
      <c r="F99" s="22">
        <v>0</v>
      </c>
      <c r="G99" s="5"/>
    </row>
    <row r="100" spans="1:7" ht="12.75">
      <c r="A100" s="16" t="s">
        <v>38</v>
      </c>
      <c r="B100" s="17" t="s">
        <v>17</v>
      </c>
      <c r="C100" s="17" t="s">
        <v>11</v>
      </c>
      <c r="D100" s="18">
        <v>50</v>
      </c>
      <c r="E100" s="18">
        <v>0</v>
      </c>
      <c r="F100" s="19">
        <v>0</v>
      </c>
      <c r="G100" s="5"/>
    </row>
    <row r="101" spans="1:7" ht="18" customHeight="1">
      <c r="A101" s="23" t="s">
        <v>44</v>
      </c>
      <c r="B101" s="12" t="s">
        <v>111</v>
      </c>
      <c r="C101" s="17"/>
      <c r="D101" s="90">
        <f>D108+D109+D110+D112</f>
        <v>610.1</v>
      </c>
      <c r="E101" s="87">
        <f>E108+E109+E110</f>
        <v>426.182</v>
      </c>
      <c r="F101" s="22">
        <f>F108+F109+F110</f>
        <v>572.012</v>
      </c>
      <c r="G101" s="5"/>
    </row>
    <row r="102" spans="1:7" ht="12.75">
      <c r="A102" s="16" t="s">
        <v>30</v>
      </c>
      <c r="B102" s="17" t="s">
        <v>111</v>
      </c>
      <c r="C102" s="17" t="s">
        <v>3</v>
      </c>
      <c r="D102" s="18"/>
      <c r="E102" s="18"/>
      <c r="F102" s="19"/>
      <c r="G102" s="5"/>
    </row>
    <row r="103" spans="1:7" ht="12.75">
      <c r="A103" s="16" t="s">
        <v>31</v>
      </c>
      <c r="B103" s="17" t="s">
        <v>111</v>
      </c>
      <c r="C103" s="17" t="s">
        <v>4</v>
      </c>
      <c r="D103" s="18"/>
      <c r="E103" s="18"/>
      <c r="F103" s="19"/>
      <c r="G103" s="5"/>
    </row>
    <row r="104" spans="1:7" ht="12.75">
      <c r="A104" s="16" t="s">
        <v>32</v>
      </c>
      <c r="B104" s="17" t="s">
        <v>111</v>
      </c>
      <c r="C104" s="17" t="s">
        <v>5</v>
      </c>
      <c r="D104" s="18"/>
      <c r="E104" s="18"/>
      <c r="F104" s="19"/>
      <c r="G104" s="5"/>
    </row>
    <row r="105" spans="1:7" ht="12.75">
      <c r="A105" s="16" t="s">
        <v>34</v>
      </c>
      <c r="B105" s="17" t="s">
        <v>111</v>
      </c>
      <c r="C105" s="17" t="s">
        <v>7</v>
      </c>
      <c r="D105" s="18"/>
      <c r="E105" s="18"/>
      <c r="F105" s="19"/>
      <c r="G105" s="5"/>
    </row>
    <row r="106" spans="1:7" ht="12.75">
      <c r="A106" s="16" t="s">
        <v>41</v>
      </c>
      <c r="B106" s="17" t="s">
        <v>111</v>
      </c>
      <c r="C106" s="17" t="s">
        <v>15</v>
      </c>
      <c r="D106" s="18"/>
      <c r="E106" s="18"/>
      <c r="F106" s="19"/>
      <c r="G106" s="5"/>
    </row>
    <row r="107" spans="1:7" ht="12.75">
      <c r="A107" s="16" t="s">
        <v>35</v>
      </c>
      <c r="B107" s="17" t="s">
        <v>111</v>
      </c>
      <c r="C107" s="17" t="s">
        <v>8</v>
      </c>
      <c r="D107" s="18"/>
      <c r="E107" s="18"/>
      <c r="F107" s="19"/>
      <c r="G107" s="5"/>
    </row>
    <row r="108" spans="1:7" ht="12.75">
      <c r="A108" s="16" t="s">
        <v>182</v>
      </c>
      <c r="B108" s="17" t="s">
        <v>111</v>
      </c>
      <c r="C108" s="17" t="s">
        <v>181</v>
      </c>
      <c r="D108" s="18">
        <v>542</v>
      </c>
      <c r="E108" s="88">
        <v>359.17</v>
      </c>
      <c r="F108" s="19">
        <v>505</v>
      </c>
      <c r="G108" s="5"/>
    </row>
    <row r="109" spans="1:7" ht="12.75">
      <c r="A109" s="16" t="s">
        <v>37</v>
      </c>
      <c r="B109" s="17" t="s">
        <v>111</v>
      </c>
      <c r="C109" s="17" t="s">
        <v>10</v>
      </c>
      <c r="D109" s="18">
        <v>57</v>
      </c>
      <c r="E109" s="88">
        <v>56.63</v>
      </c>
      <c r="F109" s="19">
        <v>56.63</v>
      </c>
      <c r="G109" s="5"/>
    </row>
    <row r="110" spans="1:7" ht="12.75">
      <c r="A110" s="16" t="s">
        <v>38</v>
      </c>
      <c r="B110" s="17" t="s">
        <v>111</v>
      </c>
      <c r="C110" s="17" t="s">
        <v>11</v>
      </c>
      <c r="D110" s="89">
        <v>10.4</v>
      </c>
      <c r="E110" s="89">
        <v>10.382</v>
      </c>
      <c r="F110" s="95">
        <v>10.382</v>
      </c>
      <c r="G110" s="5"/>
    </row>
    <row r="111" spans="1:7" ht="0.75" customHeight="1">
      <c r="A111" s="16" t="s">
        <v>39</v>
      </c>
      <c r="B111" s="17" t="s">
        <v>111</v>
      </c>
      <c r="C111" s="17" t="s">
        <v>12</v>
      </c>
      <c r="D111" s="18"/>
      <c r="E111" s="18"/>
      <c r="F111" s="19"/>
      <c r="G111" s="5"/>
    </row>
    <row r="112" spans="1:7" ht="12.75">
      <c r="A112" s="16" t="s">
        <v>40</v>
      </c>
      <c r="B112" s="17" t="s">
        <v>111</v>
      </c>
      <c r="C112" s="17" t="s">
        <v>13</v>
      </c>
      <c r="D112" s="88">
        <v>0.7</v>
      </c>
      <c r="E112" s="18">
        <v>0</v>
      </c>
      <c r="F112" s="19">
        <v>1</v>
      </c>
      <c r="G112" s="5"/>
    </row>
    <row r="113" spans="1:7" ht="21">
      <c r="A113" s="13" t="s">
        <v>45</v>
      </c>
      <c r="B113" s="12" t="s">
        <v>123</v>
      </c>
      <c r="C113" s="17"/>
      <c r="D113" s="22">
        <f>D115+D116+D117</f>
        <v>98</v>
      </c>
      <c r="E113" s="87">
        <f>E115+E116+E117</f>
        <v>30.130000000000003</v>
      </c>
      <c r="F113" s="87">
        <f>F115+F116+F117</f>
        <v>97.44999999999999</v>
      </c>
      <c r="G113" s="5"/>
    </row>
    <row r="114" spans="1:7" ht="34.5" customHeight="1">
      <c r="A114" s="13" t="s">
        <v>46</v>
      </c>
      <c r="B114" s="12" t="s">
        <v>18</v>
      </c>
      <c r="C114" s="17"/>
      <c r="D114" s="22">
        <f>SUM(D115:D117)</f>
        <v>98</v>
      </c>
      <c r="E114" s="87">
        <f>E115+E117</f>
        <v>30.130000000000003</v>
      </c>
      <c r="F114" s="87">
        <v>97.45</v>
      </c>
      <c r="G114" s="5"/>
    </row>
    <row r="115" spans="1:7" ht="12.75">
      <c r="A115" s="16" t="s">
        <v>37</v>
      </c>
      <c r="B115" s="17" t="s">
        <v>18</v>
      </c>
      <c r="C115" s="17" t="s">
        <v>10</v>
      </c>
      <c r="D115" s="18">
        <v>48</v>
      </c>
      <c r="E115" s="88">
        <v>13.78</v>
      </c>
      <c r="F115" s="100">
        <v>47.8</v>
      </c>
      <c r="G115" s="5"/>
    </row>
    <row r="116" spans="1:7" ht="12.75">
      <c r="A116" s="16" t="s">
        <v>177</v>
      </c>
      <c r="B116" s="17" t="s">
        <v>18</v>
      </c>
      <c r="C116" s="17" t="s">
        <v>11</v>
      </c>
      <c r="D116" s="18">
        <v>0</v>
      </c>
      <c r="E116" s="18">
        <v>0</v>
      </c>
      <c r="F116" s="19">
        <v>0</v>
      </c>
      <c r="G116" s="5"/>
    </row>
    <row r="117" spans="1:7" ht="12.75">
      <c r="A117" s="16" t="s">
        <v>39</v>
      </c>
      <c r="B117" s="17" t="s">
        <v>18</v>
      </c>
      <c r="C117" s="17" t="s">
        <v>12</v>
      </c>
      <c r="D117" s="18">
        <v>50</v>
      </c>
      <c r="E117" s="88">
        <v>16.35</v>
      </c>
      <c r="F117" s="100">
        <v>49.65</v>
      </c>
      <c r="G117" s="5"/>
    </row>
    <row r="118" spans="1:7" ht="21.75" customHeight="1">
      <c r="A118" s="25" t="s">
        <v>47</v>
      </c>
      <c r="B118" s="12" t="s">
        <v>121</v>
      </c>
      <c r="C118" s="17"/>
      <c r="D118" s="90">
        <f>D119+D122+D123</f>
        <v>2633.5699999999997</v>
      </c>
      <c r="E118" s="99">
        <f>E120+E121+E122+E123</f>
        <v>1995.69</v>
      </c>
      <c r="F118" s="22">
        <f>F119+F122+F123</f>
        <v>2404.7</v>
      </c>
      <c r="G118" s="5"/>
    </row>
    <row r="119" spans="1:7" ht="32.25">
      <c r="A119" s="20" t="s">
        <v>149</v>
      </c>
      <c r="B119" s="43" t="s">
        <v>148</v>
      </c>
      <c r="C119" s="43"/>
      <c r="D119" s="87">
        <f>D120+D121</f>
        <v>64.7</v>
      </c>
      <c r="E119" s="99">
        <f>E120+E121</f>
        <v>41.94</v>
      </c>
      <c r="F119" s="90">
        <f>F120+F121</f>
        <v>64.7</v>
      </c>
      <c r="G119" s="5"/>
    </row>
    <row r="120" spans="1:7" ht="12.75">
      <c r="A120" s="16" t="s">
        <v>150</v>
      </c>
      <c r="B120" s="17" t="s">
        <v>148</v>
      </c>
      <c r="C120" s="17" t="s">
        <v>3</v>
      </c>
      <c r="D120" s="88">
        <v>49.7</v>
      </c>
      <c r="E120" s="88">
        <v>32.69</v>
      </c>
      <c r="F120" s="100">
        <v>49.7</v>
      </c>
      <c r="G120" s="5"/>
    </row>
    <row r="121" spans="1:7" ht="12.75">
      <c r="A121" s="48" t="s">
        <v>151</v>
      </c>
      <c r="B121" s="17"/>
      <c r="C121" s="17" t="s">
        <v>5</v>
      </c>
      <c r="D121" s="18">
        <v>15</v>
      </c>
      <c r="E121" s="98">
        <v>9.25</v>
      </c>
      <c r="F121" s="19">
        <v>15</v>
      </c>
      <c r="G121" s="5"/>
    </row>
    <row r="122" spans="1:7" ht="12.75">
      <c r="A122" s="48" t="s">
        <v>156</v>
      </c>
      <c r="B122" s="17" t="s">
        <v>155</v>
      </c>
      <c r="C122" s="17" t="s">
        <v>9</v>
      </c>
      <c r="D122" s="89">
        <v>2468.87</v>
      </c>
      <c r="E122" s="88">
        <v>1933.75</v>
      </c>
      <c r="F122" s="49">
        <v>2240</v>
      </c>
      <c r="G122" s="5"/>
    </row>
    <row r="123" spans="1:7" ht="12.75">
      <c r="A123" s="48" t="s">
        <v>178</v>
      </c>
      <c r="B123" s="17" t="s">
        <v>155</v>
      </c>
      <c r="C123" s="17" t="s">
        <v>10</v>
      </c>
      <c r="D123" s="88">
        <v>100</v>
      </c>
      <c r="E123" s="98">
        <v>20</v>
      </c>
      <c r="F123" s="49">
        <v>100</v>
      </c>
      <c r="G123" s="5"/>
    </row>
    <row r="124" spans="1:7" ht="18" customHeight="1">
      <c r="A124" s="13" t="s">
        <v>102</v>
      </c>
      <c r="B124" s="12" t="s">
        <v>124</v>
      </c>
      <c r="C124" s="17"/>
      <c r="D124" s="90">
        <f>D125+D130+D135</f>
        <v>9616.85</v>
      </c>
      <c r="E124" s="99">
        <f>E125+E130+E135</f>
        <v>2752.6800000000003</v>
      </c>
      <c r="F124" s="22">
        <f>F125+F130+F135</f>
        <v>9161</v>
      </c>
      <c r="G124" s="5"/>
    </row>
    <row r="125" spans="1:7" ht="12.75">
      <c r="A125" s="24" t="s">
        <v>48</v>
      </c>
      <c r="B125" s="12" t="s">
        <v>19</v>
      </c>
      <c r="C125" s="17"/>
      <c r="D125" s="90">
        <f>D126+D127+D128+D129</f>
        <v>215.3</v>
      </c>
      <c r="E125" s="99">
        <f>E126+E127+E128+E129</f>
        <v>43.99</v>
      </c>
      <c r="F125" s="22">
        <f>F126+F128+F129</f>
        <v>100</v>
      </c>
      <c r="G125" s="5"/>
    </row>
    <row r="126" spans="1:7" ht="12.75">
      <c r="A126" s="16" t="s">
        <v>39</v>
      </c>
      <c r="B126" s="17" t="s">
        <v>19</v>
      </c>
      <c r="C126" s="17" t="s">
        <v>12</v>
      </c>
      <c r="D126" s="88">
        <v>115.3</v>
      </c>
      <c r="E126" s="18">
        <v>0</v>
      </c>
      <c r="F126" s="19">
        <v>0</v>
      </c>
      <c r="G126" s="5"/>
    </row>
    <row r="127" spans="1:7" ht="12.75">
      <c r="A127" s="16" t="s">
        <v>36</v>
      </c>
      <c r="B127" s="17" t="s">
        <v>19</v>
      </c>
      <c r="C127" s="17" t="s">
        <v>9</v>
      </c>
      <c r="D127" s="18">
        <v>0</v>
      </c>
      <c r="E127" s="18">
        <v>0</v>
      </c>
      <c r="F127" s="19">
        <v>0</v>
      </c>
      <c r="G127" s="5"/>
    </row>
    <row r="128" spans="1:7" ht="12.75">
      <c r="A128" s="16" t="s">
        <v>157</v>
      </c>
      <c r="B128" s="17" t="s">
        <v>19</v>
      </c>
      <c r="C128" s="17" t="s">
        <v>13</v>
      </c>
      <c r="D128" s="18">
        <v>0</v>
      </c>
      <c r="E128" s="18">
        <v>0</v>
      </c>
      <c r="F128" s="19">
        <v>0</v>
      </c>
      <c r="G128" s="5"/>
    </row>
    <row r="129" spans="1:7" ht="12.75">
      <c r="A129" s="16" t="s">
        <v>152</v>
      </c>
      <c r="B129" s="17" t="s">
        <v>19</v>
      </c>
      <c r="C129" s="17" t="s">
        <v>10</v>
      </c>
      <c r="D129" s="18">
        <v>100</v>
      </c>
      <c r="E129" s="98">
        <v>43.99</v>
      </c>
      <c r="F129" s="19">
        <v>100</v>
      </c>
      <c r="G129" s="5"/>
    </row>
    <row r="130" spans="1:7" ht="12.75">
      <c r="A130" s="23" t="s">
        <v>49</v>
      </c>
      <c r="B130" s="12" t="s">
        <v>20</v>
      </c>
      <c r="C130" s="17"/>
      <c r="D130" s="87">
        <f>D131+D132+D133+D134</f>
        <v>7155</v>
      </c>
      <c r="E130" s="90">
        <f>E131+E132+E133+E134</f>
        <v>1201.98</v>
      </c>
      <c r="F130" s="22">
        <f>F132+F131+F133+F134</f>
        <v>6965</v>
      </c>
      <c r="G130" s="5"/>
    </row>
    <row r="131" spans="1:7" ht="12.75">
      <c r="A131" s="23" t="s">
        <v>156</v>
      </c>
      <c r="B131" s="12" t="s">
        <v>20</v>
      </c>
      <c r="C131" s="17" t="s">
        <v>9</v>
      </c>
      <c r="D131" s="18">
        <v>6460</v>
      </c>
      <c r="E131" s="88">
        <v>674.74</v>
      </c>
      <c r="F131" s="18">
        <v>6270</v>
      </c>
      <c r="G131" s="5"/>
    </row>
    <row r="132" spans="1:7" ht="12.75">
      <c r="A132" s="16" t="s">
        <v>37</v>
      </c>
      <c r="B132" s="17" t="s">
        <v>20</v>
      </c>
      <c r="C132" s="17" t="s">
        <v>10</v>
      </c>
      <c r="D132" s="18">
        <v>251</v>
      </c>
      <c r="E132" s="88">
        <v>99.8</v>
      </c>
      <c r="F132" s="19">
        <v>251</v>
      </c>
      <c r="G132" s="5"/>
    </row>
    <row r="133" spans="1:7" ht="12.75">
      <c r="A133" s="16" t="s">
        <v>35</v>
      </c>
      <c r="B133" s="17" t="s">
        <v>20</v>
      </c>
      <c r="C133" s="17" t="s">
        <v>8</v>
      </c>
      <c r="D133" s="18">
        <v>394</v>
      </c>
      <c r="E133" s="88">
        <v>393.91</v>
      </c>
      <c r="F133" s="19">
        <v>394</v>
      </c>
      <c r="G133" s="5"/>
    </row>
    <row r="134" spans="1:7" ht="12.75">
      <c r="A134" s="16" t="s">
        <v>158</v>
      </c>
      <c r="B134" s="17" t="s">
        <v>20</v>
      </c>
      <c r="C134" s="17" t="s">
        <v>13</v>
      </c>
      <c r="D134" s="18">
        <v>50</v>
      </c>
      <c r="E134" s="89">
        <v>33.53</v>
      </c>
      <c r="F134" s="19">
        <v>50</v>
      </c>
      <c r="G134" s="5"/>
    </row>
    <row r="135" spans="1:7" ht="12.75">
      <c r="A135" s="23" t="s">
        <v>98</v>
      </c>
      <c r="B135" s="12" t="s">
        <v>99</v>
      </c>
      <c r="C135" s="17"/>
      <c r="D135" s="90">
        <f>D136+D137+D138+D139+D140+D141+D142</f>
        <v>2246.55</v>
      </c>
      <c r="E135" s="99">
        <f>E136+E137+E138+E139+E141+E142+E140</f>
        <v>1506.71</v>
      </c>
      <c r="F135" s="22">
        <f>F136+F137+F138+F139+F140+F142</f>
        <v>2096</v>
      </c>
      <c r="G135" s="5"/>
    </row>
    <row r="136" spans="1:7" ht="12.75">
      <c r="A136" s="23" t="s">
        <v>158</v>
      </c>
      <c r="B136" s="12" t="s">
        <v>99</v>
      </c>
      <c r="C136" s="17" t="s">
        <v>13</v>
      </c>
      <c r="D136" s="18">
        <v>426</v>
      </c>
      <c r="E136" s="88">
        <v>360.77</v>
      </c>
      <c r="F136" s="18">
        <v>388</v>
      </c>
      <c r="G136" s="5"/>
    </row>
    <row r="137" spans="1:7" ht="12.75">
      <c r="A137" s="23" t="s">
        <v>157</v>
      </c>
      <c r="B137" s="12" t="s">
        <v>99</v>
      </c>
      <c r="C137" s="17" t="s">
        <v>12</v>
      </c>
      <c r="D137" s="18">
        <v>195</v>
      </c>
      <c r="E137" s="98">
        <v>195</v>
      </c>
      <c r="F137" s="18">
        <v>195</v>
      </c>
      <c r="G137" s="5"/>
    </row>
    <row r="138" spans="1:7" ht="12.75">
      <c r="A138" s="23" t="s">
        <v>166</v>
      </c>
      <c r="B138" s="12" t="s">
        <v>99</v>
      </c>
      <c r="C138" s="17" t="s">
        <v>8</v>
      </c>
      <c r="D138" s="18">
        <v>706</v>
      </c>
      <c r="E138" s="88">
        <v>370.93</v>
      </c>
      <c r="F138" s="18">
        <v>706</v>
      </c>
      <c r="G138" s="5"/>
    </row>
    <row r="139" spans="1:7" ht="12.75">
      <c r="A139" s="23" t="s">
        <v>41</v>
      </c>
      <c r="B139" s="12" t="s">
        <v>99</v>
      </c>
      <c r="C139" s="17" t="s">
        <v>15</v>
      </c>
      <c r="D139" s="18">
        <v>0</v>
      </c>
      <c r="E139" s="18">
        <v>0</v>
      </c>
      <c r="F139" s="18">
        <v>0</v>
      </c>
      <c r="G139" s="5"/>
    </row>
    <row r="140" spans="1:7" ht="12.75">
      <c r="A140" s="23" t="s">
        <v>36</v>
      </c>
      <c r="B140" s="12" t="s">
        <v>99</v>
      </c>
      <c r="C140" s="17" t="s">
        <v>9</v>
      </c>
      <c r="D140" s="18">
        <v>27</v>
      </c>
      <c r="E140" s="18">
        <v>12</v>
      </c>
      <c r="F140" s="18">
        <v>27</v>
      </c>
      <c r="G140" s="5"/>
    </row>
    <row r="141" spans="1:7" ht="12.75">
      <c r="A141" s="23" t="s">
        <v>177</v>
      </c>
      <c r="B141" s="12" t="s">
        <v>99</v>
      </c>
      <c r="C141" s="17" t="s">
        <v>11</v>
      </c>
      <c r="D141" s="88">
        <v>10</v>
      </c>
      <c r="E141" s="18">
        <v>0</v>
      </c>
      <c r="F141" s="18">
        <v>10</v>
      </c>
      <c r="G141" s="5"/>
    </row>
    <row r="142" spans="1:7" ht="12.75">
      <c r="A142" s="16" t="s">
        <v>37</v>
      </c>
      <c r="B142" s="17" t="s">
        <v>99</v>
      </c>
      <c r="C142" s="17" t="s">
        <v>10</v>
      </c>
      <c r="D142" s="89">
        <v>882.55</v>
      </c>
      <c r="E142" s="88">
        <v>568.01</v>
      </c>
      <c r="F142" s="19">
        <v>780</v>
      </c>
      <c r="G142" s="5"/>
    </row>
    <row r="143" spans="1:7" ht="18" customHeight="1">
      <c r="A143" s="97" t="s">
        <v>188</v>
      </c>
      <c r="B143" s="17" t="s">
        <v>187</v>
      </c>
      <c r="C143" s="17" t="s">
        <v>189</v>
      </c>
      <c r="D143" s="89">
        <v>0</v>
      </c>
      <c r="E143" s="18">
        <v>0</v>
      </c>
      <c r="F143" s="19">
        <v>0</v>
      </c>
      <c r="G143" s="5"/>
    </row>
    <row r="144" spans="1:7" ht="21">
      <c r="A144" s="13" t="s">
        <v>50</v>
      </c>
      <c r="B144" s="12" t="s">
        <v>125</v>
      </c>
      <c r="C144" s="17"/>
      <c r="D144" s="22">
        <v>50</v>
      </c>
      <c r="E144" s="87">
        <f>E146+E147</f>
        <v>47.04</v>
      </c>
      <c r="F144" s="22">
        <v>50</v>
      </c>
      <c r="G144" s="5"/>
    </row>
    <row r="145" spans="1:7" ht="12.75">
      <c r="A145" s="23" t="s">
        <v>51</v>
      </c>
      <c r="B145" s="12" t="s">
        <v>21</v>
      </c>
      <c r="C145" s="17"/>
      <c r="D145" s="22">
        <v>50</v>
      </c>
      <c r="E145" s="87">
        <f>E146+E147</f>
        <v>47.04</v>
      </c>
      <c r="F145" s="22">
        <v>50</v>
      </c>
      <c r="G145" s="5"/>
    </row>
    <row r="146" spans="1:7" ht="12.75">
      <c r="A146" s="16" t="s">
        <v>37</v>
      </c>
      <c r="B146" s="17" t="s">
        <v>21</v>
      </c>
      <c r="C146" s="17" t="s">
        <v>10</v>
      </c>
      <c r="D146" s="18">
        <v>14</v>
      </c>
      <c r="E146" s="88">
        <v>13.15</v>
      </c>
      <c r="F146" s="19">
        <v>14</v>
      </c>
      <c r="G146" s="5"/>
    </row>
    <row r="147" spans="1:7" ht="12.75">
      <c r="A147" s="16" t="s">
        <v>38</v>
      </c>
      <c r="B147" s="17" t="s">
        <v>21</v>
      </c>
      <c r="C147" s="17" t="s">
        <v>11</v>
      </c>
      <c r="D147" s="18">
        <v>36</v>
      </c>
      <c r="E147" s="88">
        <v>33.89</v>
      </c>
      <c r="F147" s="19">
        <v>36</v>
      </c>
      <c r="G147" s="5"/>
    </row>
    <row r="148" spans="1:7" ht="12.75">
      <c r="A148" s="16" t="s">
        <v>40</v>
      </c>
      <c r="B148" s="17" t="s">
        <v>21</v>
      </c>
      <c r="C148" s="17" t="s">
        <v>13</v>
      </c>
      <c r="D148" s="18">
        <v>0</v>
      </c>
      <c r="E148" s="18"/>
      <c r="F148" s="19"/>
      <c r="G148" s="5"/>
    </row>
    <row r="149" spans="1:7" ht="12.75">
      <c r="A149" s="23" t="s">
        <v>52</v>
      </c>
      <c r="B149" s="12" t="s">
        <v>112</v>
      </c>
      <c r="C149" s="17"/>
      <c r="D149" s="22">
        <f>D151</f>
        <v>490</v>
      </c>
      <c r="E149" s="87">
        <v>323.09</v>
      </c>
      <c r="F149" s="22">
        <v>487</v>
      </c>
      <c r="G149" s="5"/>
    </row>
    <row r="150" spans="1:7" ht="12.75">
      <c r="A150" s="23" t="s">
        <v>53</v>
      </c>
      <c r="B150" s="12" t="s">
        <v>22</v>
      </c>
      <c r="C150" s="17"/>
      <c r="D150" s="22">
        <v>490</v>
      </c>
      <c r="E150" s="87">
        <v>323.09</v>
      </c>
      <c r="F150" s="22">
        <v>487</v>
      </c>
      <c r="G150" s="5"/>
    </row>
    <row r="151" spans="1:7" ht="18.75" customHeight="1">
      <c r="A151" s="26" t="s">
        <v>54</v>
      </c>
      <c r="B151" s="17" t="s">
        <v>22</v>
      </c>
      <c r="C151" s="17" t="s">
        <v>23</v>
      </c>
      <c r="D151" s="18">
        <v>490</v>
      </c>
      <c r="E151" s="88">
        <v>323.09</v>
      </c>
      <c r="F151" s="18">
        <v>487</v>
      </c>
      <c r="G151" s="5"/>
    </row>
    <row r="152" spans="1:7" ht="12.75">
      <c r="A152" s="16" t="s">
        <v>55</v>
      </c>
      <c r="B152" s="17" t="s">
        <v>24</v>
      </c>
      <c r="C152" s="17" t="s">
        <v>25</v>
      </c>
      <c r="D152" s="18"/>
      <c r="E152" s="18"/>
      <c r="F152" s="19"/>
      <c r="G152" s="5"/>
    </row>
    <row r="153" spans="1:7" ht="12.75">
      <c r="A153" s="16" t="s">
        <v>40</v>
      </c>
      <c r="B153" s="17" t="s">
        <v>24</v>
      </c>
      <c r="C153" s="17" t="s">
        <v>13</v>
      </c>
      <c r="D153" s="18"/>
      <c r="E153" s="18"/>
      <c r="F153" s="19"/>
      <c r="G153" s="5"/>
    </row>
    <row r="154" spans="1:7" ht="12.75">
      <c r="A154" s="23" t="s">
        <v>113</v>
      </c>
      <c r="B154" s="43" t="s">
        <v>114</v>
      </c>
      <c r="C154" s="43"/>
      <c r="D154" s="22">
        <v>70</v>
      </c>
      <c r="E154" s="87">
        <v>21.9</v>
      </c>
      <c r="F154" s="22">
        <v>70</v>
      </c>
      <c r="G154" s="5"/>
    </row>
    <row r="155" spans="1:7" ht="12.75">
      <c r="A155" s="23" t="s">
        <v>115</v>
      </c>
      <c r="B155" s="43" t="s">
        <v>100</v>
      </c>
      <c r="C155" s="43"/>
      <c r="D155" s="22">
        <f>SUM(D156:D159)</f>
        <v>70</v>
      </c>
      <c r="E155" s="87">
        <v>21.9</v>
      </c>
      <c r="F155" s="22">
        <v>70</v>
      </c>
      <c r="G155" s="5"/>
    </row>
    <row r="156" spans="1:7" ht="12.75">
      <c r="A156" s="16" t="s">
        <v>190</v>
      </c>
      <c r="B156" s="17" t="s">
        <v>100</v>
      </c>
      <c r="C156" s="17" t="s">
        <v>9</v>
      </c>
      <c r="D156" s="18">
        <v>27</v>
      </c>
      <c r="E156" s="88">
        <v>21.9</v>
      </c>
      <c r="F156" s="19">
        <v>27</v>
      </c>
      <c r="G156" s="5"/>
    </row>
    <row r="157" spans="1:7" ht="12.75">
      <c r="A157" s="16" t="s">
        <v>38</v>
      </c>
      <c r="B157" s="17" t="s">
        <v>100</v>
      </c>
      <c r="C157" s="17" t="s">
        <v>11</v>
      </c>
      <c r="D157" s="18">
        <v>0</v>
      </c>
      <c r="E157" s="18">
        <v>0</v>
      </c>
      <c r="F157" s="19">
        <v>0</v>
      </c>
      <c r="G157" s="5"/>
    </row>
    <row r="158" spans="1:7" ht="12.75">
      <c r="A158" s="16" t="s">
        <v>39</v>
      </c>
      <c r="B158" s="17" t="s">
        <v>100</v>
      </c>
      <c r="C158" s="17" t="s">
        <v>12</v>
      </c>
      <c r="D158" s="18">
        <v>43</v>
      </c>
      <c r="E158" s="18">
        <v>0</v>
      </c>
      <c r="F158" s="19">
        <v>43</v>
      </c>
      <c r="G158" s="5"/>
    </row>
    <row r="159" spans="1:7" ht="12.75">
      <c r="A159" s="16" t="s">
        <v>40</v>
      </c>
      <c r="B159" s="17" t="s">
        <v>100</v>
      </c>
      <c r="C159" s="17" t="s">
        <v>13</v>
      </c>
      <c r="D159" s="18">
        <v>0</v>
      </c>
      <c r="E159" s="18"/>
      <c r="F159" s="19"/>
      <c r="G159" s="5"/>
    </row>
    <row r="160" spans="1:7" ht="12.75">
      <c r="A160" s="23" t="s">
        <v>56</v>
      </c>
      <c r="B160" s="12" t="s">
        <v>116</v>
      </c>
      <c r="C160" s="17"/>
      <c r="D160" s="22">
        <f>D164</f>
        <v>116</v>
      </c>
      <c r="E160" s="22">
        <v>116</v>
      </c>
      <c r="F160" s="22">
        <v>116</v>
      </c>
      <c r="G160" s="5"/>
    </row>
    <row r="161" spans="1:7" ht="32.25">
      <c r="A161" s="24" t="s">
        <v>117</v>
      </c>
      <c r="B161" s="12" t="s">
        <v>118</v>
      </c>
      <c r="C161" s="17"/>
      <c r="D161" s="22"/>
      <c r="E161" s="22"/>
      <c r="F161" s="22"/>
      <c r="G161" s="5"/>
    </row>
    <row r="162" spans="1:7" ht="22.5">
      <c r="A162" s="26" t="s">
        <v>57</v>
      </c>
      <c r="B162" s="17" t="s">
        <v>118</v>
      </c>
      <c r="C162" s="17" t="s">
        <v>26</v>
      </c>
      <c r="D162" s="18"/>
      <c r="E162" s="18"/>
      <c r="F162" s="18"/>
      <c r="G162" s="5"/>
    </row>
    <row r="163" spans="1:7" ht="30.75" customHeight="1">
      <c r="A163" s="13" t="s">
        <v>119</v>
      </c>
      <c r="B163" s="12" t="s">
        <v>120</v>
      </c>
      <c r="C163" s="17"/>
      <c r="D163" s="22"/>
      <c r="E163" s="22"/>
      <c r="F163" s="22"/>
      <c r="G163" s="5"/>
    </row>
    <row r="164" spans="1:7" ht="22.5">
      <c r="A164" s="26" t="s">
        <v>57</v>
      </c>
      <c r="B164" s="17" t="s">
        <v>120</v>
      </c>
      <c r="C164" s="17" t="s">
        <v>26</v>
      </c>
      <c r="D164" s="18">
        <v>116</v>
      </c>
      <c r="E164" s="38">
        <v>116</v>
      </c>
      <c r="F164" s="18">
        <v>116</v>
      </c>
      <c r="G164" s="5"/>
    </row>
    <row r="165" spans="1:7" ht="12.75">
      <c r="A165" s="39" t="s">
        <v>58</v>
      </c>
      <c r="B165" s="27" t="s">
        <v>0</v>
      </c>
      <c r="C165" s="27"/>
      <c r="D165" s="94">
        <f>D160+D154+D149+D144+D124+D118+D113+D101+D99+D70+D56</f>
        <v>22056.52</v>
      </c>
      <c r="E165" s="94">
        <f>E160+E154+E149+E144+E124+E118+E113+E55</f>
        <v>11936.452</v>
      </c>
      <c r="F165" s="28">
        <f>F56+F70+F99+F101+F113+F118+F124+F144+F149+F154+F160</f>
        <v>21250.962</v>
      </c>
      <c r="G165" s="5"/>
    </row>
    <row r="166" spans="1:7" ht="12.75">
      <c r="A166" s="39" t="s">
        <v>72</v>
      </c>
      <c r="B166" s="23"/>
      <c r="C166" s="23"/>
      <c r="D166" s="29">
        <f>D50-D165</f>
        <v>-424</v>
      </c>
      <c r="E166" s="29">
        <f>E50-E165</f>
        <v>256.90800000000127</v>
      </c>
      <c r="F166" s="29">
        <f>F50-F165</f>
        <v>610.8179999999993</v>
      </c>
      <c r="G166" s="5"/>
    </row>
    <row r="167" spans="1:7" ht="14.25" customHeight="1">
      <c r="A167" s="30"/>
      <c r="B167" s="30"/>
      <c r="C167" s="31"/>
      <c r="D167" s="32"/>
      <c r="E167" s="32"/>
      <c r="F167" s="33"/>
      <c r="G167" s="5"/>
    </row>
    <row r="168" spans="1:6" ht="18.75" customHeight="1">
      <c r="A168" s="30"/>
      <c r="B168" s="30"/>
      <c r="C168" s="31"/>
      <c r="D168" s="32"/>
      <c r="E168" s="32"/>
      <c r="F168" s="33"/>
    </row>
    <row r="169" spans="1:6" ht="12.75">
      <c r="A169" s="107" t="s">
        <v>154</v>
      </c>
      <c r="B169" s="107"/>
      <c r="C169" s="107"/>
      <c r="D169" s="107"/>
      <c r="E169" s="107"/>
      <c r="F169" s="107"/>
    </row>
    <row r="170" ht="12.75">
      <c r="A170" s="6"/>
    </row>
    <row r="171" ht="12.75" customHeight="1">
      <c r="A171" s="6"/>
    </row>
    <row r="172" ht="12.75" customHeight="1">
      <c r="A172" s="6"/>
    </row>
    <row r="173" ht="12.75" customHeight="1">
      <c r="A173" s="6"/>
    </row>
    <row r="174" ht="12.75" customHeight="1">
      <c r="A174" s="6"/>
    </row>
    <row r="175" ht="12.75" customHeight="1">
      <c r="A175" s="6"/>
    </row>
    <row r="176" ht="12.75" customHeight="1">
      <c r="A176" s="6"/>
    </row>
    <row r="177" ht="12.75" customHeight="1">
      <c r="A177" s="6"/>
    </row>
    <row r="178" ht="12.75" customHeight="1">
      <c r="A178" s="6"/>
    </row>
    <row r="179" ht="12.75" customHeight="1">
      <c r="A179" s="6"/>
    </row>
    <row r="180" ht="12.75" customHeight="1">
      <c r="A180" s="6"/>
    </row>
    <row r="181" ht="12.75" customHeight="1">
      <c r="A181" s="6"/>
    </row>
    <row r="182" ht="12.75" customHeight="1">
      <c r="A182" s="6"/>
    </row>
    <row r="183" ht="12.75" customHeight="1">
      <c r="A183" s="6"/>
    </row>
    <row r="184" ht="12.75" customHeight="1">
      <c r="A184" s="6"/>
    </row>
    <row r="185" ht="12.75" customHeight="1">
      <c r="A185" s="6"/>
    </row>
    <row r="186" ht="12.75" customHeight="1">
      <c r="A186" s="6"/>
    </row>
    <row r="187" ht="12.75" customHeight="1">
      <c r="A187" s="6"/>
    </row>
    <row r="188" ht="12.75" customHeight="1">
      <c r="A188" s="6"/>
    </row>
    <row r="189" ht="12.75" customHeight="1">
      <c r="A189" s="6"/>
    </row>
    <row r="190" ht="12.75" customHeight="1">
      <c r="A190" s="6"/>
    </row>
    <row r="191" ht="12.75" customHeight="1">
      <c r="A191" s="6"/>
    </row>
    <row r="192" ht="12.75" customHeight="1">
      <c r="A192" s="6"/>
    </row>
    <row r="193" ht="12.75" customHeight="1">
      <c r="A193" s="6"/>
    </row>
    <row r="194" ht="12.75" customHeight="1">
      <c r="A194" s="6"/>
    </row>
    <row r="195" ht="12.75" customHeight="1">
      <c r="A195" s="6"/>
    </row>
    <row r="196" ht="12.75" customHeight="1">
      <c r="A196" s="6"/>
    </row>
    <row r="197" ht="12.75" customHeight="1">
      <c r="A197" s="6"/>
    </row>
    <row r="198" ht="12.75" customHeight="1">
      <c r="A198" s="6"/>
    </row>
    <row r="199" ht="12.75" customHeight="1">
      <c r="A199" s="6"/>
    </row>
    <row r="200" ht="12.75" customHeight="1">
      <c r="A200" s="6"/>
    </row>
    <row r="201" ht="12.75" customHeight="1">
      <c r="A201" s="6"/>
    </row>
  </sheetData>
  <sheetProtection/>
  <mergeCells count="6">
    <mergeCell ref="A53:F53"/>
    <mergeCell ref="A169:F169"/>
    <mergeCell ref="A1:F1"/>
    <mergeCell ref="A3:F3"/>
    <mergeCell ref="C5:D5"/>
    <mergeCell ref="A4:F4"/>
  </mergeCells>
  <printOptions/>
  <pageMargins left="0.7874015748031497" right="0.4724409448818898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gor</cp:lastModifiedBy>
  <cp:lastPrinted>2016-10-12T03:22:44Z</cp:lastPrinted>
  <dcterms:created xsi:type="dcterms:W3CDTF">2002-03-11T10:22:12Z</dcterms:created>
  <dcterms:modified xsi:type="dcterms:W3CDTF">2016-10-24T00:43:30Z</dcterms:modified>
  <cp:category/>
  <cp:version/>
  <cp:contentType/>
  <cp:contentStatus/>
</cp:coreProperties>
</file>